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_Для публикации на сайте\"/>
    </mc:Choice>
  </mc:AlternateContent>
  <bookViews>
    <workbookView xWindow="0" yWindow="0" windowWidth="28800" windowHeight="12435"/>
  </bookViews>
  <sheets>
    <sheet name="Суздаль" sheetId="1" r:id="rId1"/>
  </sheets>
  <definedNames>
    <definedName name="_xlnm._FilterDatabase" localSheetId="0" hidden="1">Суздаль!$A$3:$L$276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2" i="1" l="1"/>
  <c r="C190" i="1"/>
  <c r="C145" i="1"/>
  <c r="C139" i="1"/>
  <c r="C133" i="1"/>
  <c r="C128" i="1"/>
  <c r="C123" i="1"/>
  <c r="C116" i="1"/>
  <c r="C111" i="1"/>
  <c r="C104" i="1"/>
  <c r="C99" i="1"/>
  <c r="C93" i="1"/>
  <c r="C86" i="1"/>
  <c r="C79" i="1"/>
  <c r="C75" i="1"/>
  <c r="C70" i="1"/>
  <c r="C66" i="1"/>
  <c r="C58" i="1"/>
  <c r="C52" i="1"/>
  <c r="C45" i="1"/>
  <c r="C41" i="1"/>
  <c r="C36" i="1" l="1"/>
  <c r="C32" i="1"/>
  <c r="C28" i="1"/>
  <c r="C24" i="1"/>
  <c r="C19" i="1"/>
  <c r="C15" i="1"/>
  <c r="C11" i="1"/>
  <c r="C7" i="1"/>
</calcChain>
</file>

<file path=xl/sharedStrings.xml><?xml version="1.0" encoding="utf-8"?>
<sst xmlns="http://schemas.openxmlformats.org/spreadsheetml/2006/main" count="1099" uniqueCount="191">
  <si>
    <t>Адрес</t>
  </si>
  <si>
    <t>№ в программе</t>
  </si>
  <si>
    <t>Последняя дата капремонта элемента</t>
  </si>
  <si>
    <t>Материал стен</t>
  </si>
  <si>
    <t>Кол-во подъездов</t>
  </si>
  <si>
    <t>Общая площадь дома</t>
  </si>
  <si>
    <t>Вид ремонта</t>
  </si>
  <si>
    <t>Кирпич</t>
  </si>
  <si>
    <t>Крыша</t>
  </si>
  <si>
    <t>ВИС</t>
  </si>
  <si>
    <t>Дерево</t>
  </si>
  <si>
    <t>Фасад</t>
  </si>
  <si>
    <t>Подвал</t>
  </si>
  <si>
    <t>Ж/б панели</t>
  </si>
  <si>
    <t>Суздаль г, Лоунская ул, 10</t>
  </si>
  <si>
    <t>Суздаль г, Лоунская ул, 4</t>
  </si>
  <si>
    <t>Суздаль г, Лоунская ул, 8</t>
  </si>
  <si>
    <t>Суздаль г, Советская ул, 12</t>
  </si>
  <si>
    <t>Суздаль г, Советская ул, 17</t>
  </si>
  <si>
    <t>Суздаль г, Советская ул, 21</t>
  </si>
  <si>
    <t>Суздаль г, Советская ул, 22</t>
  </si>
  <si>
    <t>Суздаль г, Советская ул, 43</t>
  </si>
  <si>
    <t>Суздаль г, Советская ул, 46</t>
  </si>
  <si>
    <t>Суздаль г, Советская ул, 9</t>
  </si>
  <si>
    <t>Суздаль г, Лоунская ул, 6</t>
  </si>
  <si>
    <t>Суздаль г, Лоунская ул, 1</t>
  </si>
  <si>
    <t>Суздаль г, Советская ул, 14</t>
  </si>
  <si>
    <t>Суздаль г, Советская ул, 57</t>
  </si>
  <si>
    <t>Суздаль г, Советская ул, 8</t>
  </si>
  <si>
    <t>Суздаль г, Советская ул, 18</t>
  </si>
  <si>
    <t>Суздаль г, Гоголя ул, 15</t>
  </si>
  <si>
    <t>Суздаль г, Советская ул, 47</t>
  </si>
  <si>
    <t>Суздаль г, Советская ул, 52</t>
  </si>
  <si>
    <t>Суздаль г, Гоголя ул, 11</t>
  </si>
  <si>
    <t>Суздаль г, Советская ул, 37</t>
  </si>
  <si>
    <t>Суздаль г, Советская ул, 7</t>
  </si>
  <si>
    <t>Суздаль г, Гоголя ул, 23</t>
  </si>
  <si>
    <t>Суздаль г, Гоголя ул, 31</t>
  </si>
  <si>
    <t>Суздаль г, Советская ул, 41</t>
  </si>
  <si>
    <t>Суздаль г, Советская ул, 48</t>
  </si>
  <si>
    <t>Суздаль г, Михайловская ул, 82Б</t>
  </si>
  <si>
    <t>Суздаль г, Михайловская ул, 84</t>
  </si>
  <si>
    <t>Суздаль г, Гоголя ул, 33</t>
  </si>
  <si>
    <t>Суздаль г, Михайловская ул, 84А</t>
  </si>
  <si>
    <t>Суздаль г, Пожарского ул, 6Б</t>
  </si>
  <si>
    <t>Суздаль г, Гоголя ул, 3А</t>
  </si>
  <si>
    <t>Суздаль г, Гоголя ул, 55</t>
  </si>
  <si>
    <t>Суздаль г, Гоголя ул, 31Б</t>
  </si>
  <si>
    <t>Суздаль г, Советская ул, 19</t>
  </si>
  <si>
    <t>Суздаль г, Советская ул, 44</t>
  </si>
  <si>
    <t>Суздаль г, Советская ул, 34</t>
  </si>
  <si>
    <t>Суздаль г, Гоголя ул, 53</t>
  </si>
  <si>
    <t>Суздаль г, Советская ул, 49</t>
  </si>
  <si>
    <t>Суздаль г, Советская ул, 6</t>
  </si>
  <si>
    <t>Суздаль г, Советская ул, 11</t>
  </si>
  <si>
    <t>Суздаль г, Советская ул, 25</t>
  </si>
  <si>
    <t>Суздаль г, Советская ул, 26</t>
  </si>
  <si>
    <t>Суздаль г, Советская ул, 29</t>
  </si>
  <si>
    <t>Суздаль г, Советская ул, 30</t>
  </si>
  <si>
    <t>Суздаль г, Советская ул, 32</t>
  </si>
  <si>
    <t>Суздаль г, Советская ул, 54</t>
  </si>
  <si>
    <t>Суздаль г, Гоголя ул, 29</t>
  </si>
  <si>
    <t>Суздаль г, Гоголя ул, 3</t>
  </si>
  <si>
    <t>Суздаль г, Гоголя ул, 35</t>
  </si>
  <si>
    <t>Суздаль г, Гоголя ул, 9</t>
  </si>
  <si>
    <t>Монолит</t>
  </si>
  <si>
    <t>Ввод в эксплуатацию</t>
  </si>
  <si>
    <t>Кол-во этажей</t>
  </si>
  <si>
    <t>Суздаль г, Гоголя ул, 17А</t>
  </si>
  <si>
    <t>Суздаль г, Всполье б-р, 4</t>
  </si>
  <si>
    <t>Суздаль г, Гоголя ул, 31А</t>
  </si>
  <si>
    <t>Суздаль г, Гоголя ул, 19Б</t>
  </si>
  <si>
    <t>Суздаль г, Гоголя ул, 41</t>
  </si>
  <si>
    <t>Суздаль г, Всполье б-р, 2</t>
  </si>
  <si>
    <t>Суздаль г, Гоголя ул, 51</t>
  </si>
  <si>
    <t>не проводился</t>
  </si>
  <si>
    <t>цвета</t>
  </si>
  <si>
    <t>Год ремонта</t>
  </si>
  <si>
    <t>Суздаль г, Гоголя ул, 37</t>
  </si>
  <si>
    <t>Суздаль г, Лоунская ул, 5</t>
  </si>
  <si>
    <t>Суздаль г, Всполье б-р</t>
  </si>
  <si>
    <t>Суздаль г, Красная пл, 30</t>
  </si>
  <si>
    <t>Суздаль г, Лоунская ул, 2</t>
  </si>
  <si>
    <t>Суздаль г, Советская ул, 13</t>
  </si>
  <si>
    <t>Суздаль г, Советская ул, 39</t>
  </si>
  <si>
    <t>Суздаль г, Советская ул, 55</t>
  </si>
  <si>
    <t>Суздаль г, Советская ул, 60</t>
  </si>
  <si>
    <t>Суздаль г, Советская ул, 16</t>
  </si>
  <si>
    <t>Суздаль г, Советская ул, 31</t>
  </si>
  <si>
    <t>Суздаль г, Советская ул, 45</t>
  </si>
  <si>
    <t>Суздаль г, Лоунская ул, 3</t>
  </si>
  <si>
    <t>Суздаль г, Лоунская ул, 9</t>
  </si>
  <si>
    <t>Суздаль г, Васильевская ул, 11</t>
  </si>
  <si>
    <t>Суздаль г, Васильевская ул, 8</t>
  </si>
  <si>
    <t>Суздаль г, Васильевская ул, 9</t>
  </si>
  <si>
    <t>Суздаль г, Всполье б-р, 11</t>
  </si>
  <si>
    <t>Суздаль г, Всполье б-р, 13</t>
  </si>
  <si>
    <t>Суздаль г, Всполье б-р, 16</t>
  </si>
  <si>
    <t>Суздаль г, Всполье б-р, 27</t>
  </si>
  <si>
    <t>Суздаль г, Всполье б-р, 5</t>
  </si>
  <si>
    <t>Суздаль г, Всполье б-р, 6</t>
  </si>
  <si>
    <t>Суздаль г, Гоголя ул, 13</t>
  </si>
  <si>
    <t>Суздаль г, Гоголя ул, 19</t>
  </si>
  <si>
    <t>Суздаль г, Гоголя ул, 21</t>
  </si>
  <si>
    <t>Суздаль г, Гоголя ул, 49</t>
  </si>
  <si>
    <t>Суздаль г, Гоголя ул, 7</t>
  </si>
  <si>
    <t>Суздаль г, Красная пл, 28</t>
  </si>
  <si>
    <t>Суздаль г, Лебедева ул, 6</t>
  </si>
  <si>
    <t>Суздаль г, Ленина ул, 117</t>
  </si>
  <si>
    <t>Суздаль г, Ленина ул, 26</t>
  </si>
  <si>
    <t>Суздаль г, Ленина ул, 69</t>
  </si>
  <si>
    <t>Суздаль г, Ленина ул, 71</t>
  </si>
  <si>
    <t>Суздаль г, Ленина ул, 73</t>
  </si>
  <si>
    <t>Суздаль г, Ленина ул, 88</t>
  </si>
  <si>
    <t>Суздаль г, Пожарского ул, 6</t>
  </si>
  <si>
    <t>Суздаль г, Советская ул, 10</t>
  </si>
  <si>
    <t>Суздаль г, Советская ул, 2</t>
  </si>
  <si>
    <t>Суздаль г, Советская ул, 33</t>
  </si>
  <si>
    <t>Суздаль г, Советская ул, 42</t>
  </si>
  <si>
    <t>Суздаль г, Советская ул, 50</t>
  </si>
  <si>
    <t>Суздаль г, Советская ул, 51</t>
  </si>
  <si>
    <t>Суздаль г, Советская ул, 53</t>
  </si>
  <si>
    <t>Суздаль г, Советская ул, 58</t>
  </si>
  <si>
    <t>Суздаль г, Торговая пл, 18</t>
  </si>
  <si>
    <t>Суздаль г, Торговая пл, 8</t>
  </si>
  <si>
    <t>Суздаль г, Васильевская ул, 39</t>
  </si>
  <si>
    <t>Суздаль г, Всполье б-р, 12</t>
  </si>
  <si>
    <t>Суздаль г, Всполье б-р, 14</t>
  </si>
  <si>
    <t>Суздаль г, Всполье б-р, 17/1</t>
  </si>
  <si>
    <t>Суздаль г, Всполье б-р, 17/2</t>
  </si>
  <si>
    <t>Суздаль г, Всполье б-р, 17/3</t>
  </si>
  <si>
    <t>Суздаль г, Всполье б-р, 25</t>
  </si>
  <si>
    <t>Суздаль г, Всполье б-р, 29</t>
  </si>
  <si>
    <t>Суздаль г, Всполье б-р, 3</t>
  </si>
  <si>
    <t>Суздаль г, Всполье б-р, 7</t>
  </si>
  <si>
    <t>Суздаль г, Всполье б-р, 8</t>
  </si>
  <si>
    <t>Суздаль г, Всполье б-р, 9</t>
  </si>
  <si>
    <t>Суздаль г, Гоголя ул, 17</t>
  </si>
  <si>
    <t>Суздаль г, Гоголя ул, 25</t>
  </si>
  <si>
    <t>Суздаль г, Гоголя ул, 27</t>
  </si>
  <si>
    <t>Суздаль г, Гоголя ул, 43</t>
  </si>
  <si>
    <t>Суздаль г, Гоголя ул, 47</t>
  </si>
  <si>
    <t>Суздаль г, Калинина ул, 3</t>
  </si>
  <si>
    <t>Суздаль г, Красная пл, 16</t>
  </si>
  <si>
    <t>Суздаль г, Красная пл, 6</t>
  </si>
  <si>
    <t>Суздаль г, Ленина ул, 114</t>
  </si>
  <si>
    <t>Суздаль г, Ленина ул, 23</t>
  </si>
  <si>
    <t>Суздаль г, Ленина ул, 27</t>
  </si>
  <si>
    <t>Суздаль г, Ленина ул, 48</t>
  </si>
  <si>
    <t>Суздаль г, Ленина ул, 53</t>
  </si>
  <si>
    <t>Суздаль г, Ленина ул, 74</t>
  </si>
  <si>
    <t>Суздаль г, Ленина ул, 92</t>
  </si>
  <si>
    <t>Суздаль г, Ленина ул, 94</t>
  </si>
  <si>
    <t>Суздаль г, Советская ул, 1</t>
  </si>
  <si>
    <t>Суздаль г, Советская ул, 15</t>
  </si>
  <si>
    <t>Суздаль г, Советская ул, 20</t>
  </si>
  <si>
    <t>Суздаль г, Советская ул, 23</t>
  </si>
  <si>
    <t>Суздаль г, Советская ул, 24</t>
  </si>
  <si>
    <t>Суздаль г, Советская ул, 28</t>
  </si>
  <si>
    <t>Суздаль г, Советская ул, 3</t>
  </si>
  <si>
    <t>Суздаль г, Советская ул, 36</t>
  </si>
  <si>
    <t>Суздаль г, Советская ул, 4</t>
  </si>
  <si>
    <t>Суздаль г, Советская ул, 40</t>
  </si>
  <si>
    <t>Суздаль г, Советская ул, 56</t>
  </si>
  <si>
    <t>Суздаль г, Советская ул, 59</t>
  </si>
  <si>
    <t>Суздаль г, Ф.Энгельса пер, 12</t>
  </si>
  <si>
    <t>Суздаль г, Шевченко пер, 4</t>
  </si>
  <si>
    <t>Суздаль г, Васильевская ул, 65а</t>
  </si>
  <si>
    <t>Суздаль г, Всполье б-р, 10</t>
  </si>
  <si>
    <t>Суздаль г, Всполье б-р, 15</t>
  </si>
  <si>
    <t>Суздаль г, Гоголя ул, 10</t>
  </si>
  <si>
    <t>Суздаль г, Гоголя ул, 13А</t>
  </si>
  <si>
    <t>Суздаль г, Гоголя ул, 13Б</t>
  </si>
  <si>
    <t>Суздаль г, Гоголя ул, 33А</t>
  </si>
  <si>
    <t>Суздаль г, Гоголя ул, 45</t>
  </si>
  <si>
    <t>Суздаль г, Гоголя ул, 5</t>
  </si>
  <si>
    <t>Суздаль г, Гоголя ул, 7А</t>
  </si>
  <si>
    <t>Суздаль г, Калинина ул, 1</t>
  </si>
  <si>
    <t>Суздаль г, Красная пл, 26А</t>
  </si>
  <si>
    <t>Суздаль г, Ленина ул, 87</t>
  </si>
  <si>
    <t>Суздаль г, Лоунская ул, 7</t>
  </si>
  <si>
    <t>Суздаль г, Михайловская ул, 78А</t>
  </si>
  <si>
    <t>Суздаль г, Михайловская ул, 82А</t>
  </si>
  <si>
    <t>Суздаль г, Пожарского ул, 4</t>
  </si>
  <si>
    <t>Суздаль г, Пожарского ул, 6А</t>
  </si>
  <si>
    <t>Суздаль г, Советская ул, 35</t>
  </si>
  <si>
    <t>Суздаль г, Советская ул, 5</t>
  </si>
  <si>
    <t>Суздаль г, Торговая пл, 14</t>
  </si>
  <si>
    <t>Перечень многоквартирных домов, расположенных на территории Владимирской области, подлежащих капитальному ремонту в установленные сроки</t>
  </si>
  <si>
    <t>Приложение № 2 к Программе</t>
  </si>
  <si>
    <t>город Суздаль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</si>
</sst>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wrapText="1"/>
    </xf>
    <xf numFmtId="0" fontId="5" fillId="0" borderId="3" xfId="0" applyFont="1" applyBorder="1" applyAlignment="1">
      <alignment horizontal="right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3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6"/>
  <sheetViews>
    <sheetView tabSelected="1" topLeftCell="C1" workbookViewId="0">
      <selection activeCell="C2" sqref="C2:L2"/>
    </sheetView>
  </sheetViews>
  <sheetFormatPr defaultRowHeight="15" x14ac:dyDescent="0.25"/>
  <cols>
    <col min="1" max="2" width="9.140625" hidden="1" customWidth="1"/>
    <col min="3" max="3" width="14.140625" customWidth="1"/>
    <col min="4" max="4" width="67.85546875" bestFit="1" customWidth="1"/>
    <col min="5" max="5" width="15.7109375" customWidth="1"/>
    <col min="6" max="6" width="14.28515625" customWidth="1"/>
    <col min="7" max="7" width="14.42578125" customWidth="1"/>
    <col min="8" max="8" width="13.7109375" customWidth="1"/>
    <col min="9" max="9" width="14.42578125" customWidth="1"/>
    <col min="10" max="10" width="10.42578125" customWidth="1"/>
    <col min="11" max="11" width="10.7109375" customWidth="1"/>
    <col min="12" max="12" width="9.85546875" customWidth="1"/>
  </cols>
  <sheetData>
    <row r="1" spans="1:12" ht="41.25" customHeight="1" x14ac:dyDescent="0.25">
      <c r="A1" s="7" t="s">
        <v>189</v>
      </c>
      <c r="B1" s="7"/>
      <c r="C1" s="7"/>
      <c r="D1" s="7"/>
      <c r="E1" s="7"/>
      <c r="F1" s="7"/>
      <c r="G1" s="7"/>
      <c r="H1" s="7"/>
      <c r="I1" s="7"/>
      <c r="J1" s="7"/>
      <c r="K1" s="7"/>
      <c r="L1" s="8"/>
    </row>
    <row r="2" spans="1:12" ht="61.5" customHeight="1" x14ac:dyDescent="0.25">
      <c r="A2" s="5"/>
      <c r="B2" s="5"/>
      <c r="C2" s="9" t="s">
        <v>188</v>
      </c>
      <c r="D2" s="10"/>
      <c r="E2" s="10"/>
      <c r="F2" s="10"/>
      <c r="G2" s="10"/>
      <c r="H2" s="10"/>
      <c r="I2" s="10"/>
      <c r="J2" s="10"/>
      <c r="K2" s="10"/>
      <c r="L2" s="11"/>
    </row>
    <row r="3" spans="1:12" ht="68.45" customHeight="1" x14ac:dyDescent="0.25">
      <c r="B3" t="s">
        <v>76</v>
      </c>
      <c r="C3" s="1" t="s">
        <v>1</v>
      </c>
      <c r="D3" s="1" t="s">
        <v>0</v>
      </c>
      <c r="E3" s="1" t="s">
        <v>66</v>
      </c>
      <c r="F3" s="1" t="s">
        <v>2</v>
      </c>
      <c r="G3" s="1" t="s">
        <v>3</v>
      </c>
      <c r="H3" s="1" t="s">
        <v>67</v>
      </c>
      <c r="I3" s="1" t="s">
        <v>4</v>
      </c>
      <c r="J3" s="1" t="s">
        <v>5</v>
      </c>
      <c r="K3" s="1" t="s">
        <v>6</v>
      </c>
      <c r="L3" s="1" t="s">
        <v>77</v>
      </c>
    </row>
    <row r="4" spans="1:12" ht="21" customHeight="1" x14ac:dyDescent="0.25">
      <c r="A4">
        <v>2014</v>
      </c>
      <c r="B4">
        <v>0</v>
      </c>
      <c r="C4" s="2"/>
      <c r="D4" s="3" t="s">
        <v>190</v>
      </c>
      <c r="E4" s="2"/>
      <c r="F4" s="2"/>
      <c r="G4" s="2"/>
      <c r="H4" s="2"/>
      <c r="I4" s="2"/>
      <c r="J4" s="2"/>
      <c r="K4" s="2"/>
      <c r="L4" s="2"/>
    </row>
    <row r="5" spans="1:12" x14ac:dyDescent="0.25">
      <c r="B5">
        <v>1</v>
      </c>
      <c r="C5" s="2">
        <v>501</v>
      </c>
      <c r="D5" s="2" t="s">
        <v>78</v>
      </c>
      <c r="E5" s="2">
        <v>1981</v>
      </c>
      <c r="F5" s="2" t="s">
        <v>75</v>
      </c>
      <c r="G5" s="2" t="s">
        <v>7</v>
      </c>
      <c r="H5" s="2">
        <v>3</v>
      </c>
      <c r="I5" s="2">
        <v>1</v>
      </c>
      <c r="J5" s="2">
        <v>4228</v>
      </c>
      <c r="K5" s="2" t="s">
        <v>8</v>
      </c>
      <c r="L5" s="2">
        <v>2014</v>
      </c>
    </row>
    <row r="6" spans="1:12" x14ac:dyDescent="0.25">
      <c r="B6">
        <v>1</v>
      </c>
      <c r="C6" s="2">
        <v>504</v>
      </c>
      <c r="D6" s="2" t="s">
        <v>78</v>
      </c>
      <c r="E6" s="2">
        <v>1981</v>
      </c>
      <c r="F6" s="2" t="s">
        <v>75</v>
      </c>
      <c r="G6" s="2" t="s">
        <v>7</v>
      </c>
      <c r="H6" s="2">
        <v>3</v>
      </c>
      <c r="I6" s="2">
        <v>1</v>
      </c>
      <c r="J6" s="2">
        <v>4228</v>
      </c>
      <c r="K6" s="2" t="s">
        <v>9</v>
      </c>
      <c r="L6" s="2">
        <v>2014</v>
      </c>
    </row>
    <row r="7" spans="1:12" ht="18.75" x14ac:dyDescent="0.25">
      <c r="C7" s="6" t="str">
        <f>"Программа капитального ремонта общего имущества многоквартирных домов Владимирской области на 2015 год"</f>
        <v>Программа капитального ремонта общего имущества многоквартирных домов Владимирской области на 2015 год</v>
      </c>
      <c r="D7" s="6"/>
      <c r="E7" s="6"/>
      <c r="F7" s="6"/>
      <c r="G7" s="6"/>
      <c r="H7" s="6"/>
      <c r="I7" s="6"/>
      <c r="J7" s="6"/>
      <c r="K7" s="6"/>
      <c r="L7" s="4"/>
    </row>
    <row r="8" spans="1:12" ht="63" x14ac:dyDescent="0.25">
      <c r="B8" t="s">
        <v>76</v>
      </c>
      <c r="C8" s="1" t="s">
        <v>1</v>
      </c>
      <c r="D8" s="1" t="s">
        <v>0</v>
      </c>
      <c r="E8" s="1" t="s">
        <v>66</v>
      </c>
      <c r="F8" s="1" t="s">
        <v>2</v>
      </c>
      <c r="G8" s="1" t="s">
        <v>3</v>
      </c>
      <c r="H8" s="1" t="s">
        <v>67</v>
      </c>
      <c r="I8" s="1" t="s">
        <v>4</v>
      </c>
      <c r="J8" s="1" t="s">
        <v>5</v>
      </c>
      <c r="K8" s="1" t="s">
        <v>6</v>
      </c>
      <c r="L8" s="1" t="s">
        <v>77</v>
      </c>
    </row>
    <row r="9" spans="1:12" ht="21" customHeight="1" x14ac:dyDescent="0.25">
      <c r="A9">
        <v>2015</v>
      </c>
      <c r="B9">
        <v>0</v>
      </c>
      <c r="C9" s="2"/>
      <c r="D9" s="3" t="s">
        <v>190</v>
      </c>
      <c r="E9" s="2"/>
      <c r="F9" s="2"/>
      <c r="G9" s="2"/>
      <c r="H9" s="2"/>
      <c r="I9" s="2"/>
      <c r="J9" s="2"/>
      <c r="K9" s="2"/>
      <c r="L9" s="2"/>
    </row>
    <row r="10" spans="1:12" x14ac:dyDescent="0.25">
      <c r="B10">
        <v>1</v>
      </c>
      <c r="C10" s="2">
        <v>1287</v>
      </c>
      <c r="D10" s="2" t="s">
        <v>79</v>
      </c>
      <c r="E10" s="2">
        <v>1967</v>
      </c>
      <c r="F10" s="2" t="s">
        <v>75</v>
      </c>
      <c r="G10" s="2" t="s">
        <v>7</v>
      </c>
      <c r="H10" s="2">
        <v>2</v>
      </c>
      <c r="I10" s="2">
        <v>4</v>
      </c>
      <c r="J10" s="2">
        <v>925</v>
      </c>
      <c r="K10" s="2" t="s">
        <v>8</v>
      </c>
      <c r="L10" s="2">
        <v>2015</v>
      </c>
    </row>
    <row r="11" spans="1:12" ht="18.75" x14ac:dyDescent="0.25">
      <c r="C11" s="6" t="str">
        <f>"Программа капитального ремонта общего имущества многоквартирных домов Владимирской области на 2016 год"</f>
        <v>Программа капитального ремонта общего имущества многоквартирных домов Владимирской области на 2016 год</v>
      </c>
      <c r="D11" s="6"/>
      <c r="E11" s="6"/>
      <c r="F11" s="6"/>
      <c r="G11" s="6"/>
      <c r="H11" s="6"/>
      <c r="I11" s="6"/>
      <c r="J11" s="6"/>
      <c r="K11" s="6"/>
      <c r="L11" s="4"/>
    </row>
    <row r="12" spans="1:12" ht="63" x14ac:dyDescent="0.25">
      <c r="B12" t="s">
        <v>76</v>
      </c>
      <c r="C12" s="1" t="s">
        <v>1</v>
      </c>
      <c r="D12" s="1" t="s">
        <v>0</v>
      </c>
      <c r="E12" s="1" t="s">
        <v>66</v>
      </c>
      <c r="F12" s="1" t="s">
        <v>2</v>
      </c>
      <c r="G12" s="1" t="s">
        <v>3</v>
      </c>
      <c r="H12" s="1" t="s">
        <v>67</v>
      </c>
      <c r="I12" s="1" t="s">
        <v>4</v>
      </c>
      <c r="J12" s="1" t="s">
        <v>5</v>
      </c>
      <c r="K12" s="1" t="s">
        <v>6</v>
      </c>
      <c r="L12" s="1" t="s">
        <v>77</v>
      </c>
    </row>
    <row r="13" spans="1:12" ht="21" customHeight="1" x14ac:dyDescent="0.25">
      <c r="A13">
        <v>2016</v>
      </c>
      <c r="B13">
        <v>0</v>
      </c>
      <c r="C13" s="2"/>
      <c r="D13" s="3" t="s">
        <v>190</v>
      </c>
      <c r="E13" s="2"/>
      <c r="F13" s="2"/>
      <c r="G13" s="2"/>
      <c r="H13" s="2"/>
      <c r="I13" s="2"/>
      <c r="J13" s="2"/>
      <c r="K13" s="2"/>
      <c r="L13" s="2"/>
    </row>
    <row r="14" spans="1:12" x14ac:dyDescent="0.25">
      <c r="B14">
        <v>0</v>
      </c>
      <c r="C14" s="2">
        <v>2159</v>
      </c>
      <c r="D14" s="2" t="s">
        <v>80</v>
      </c>
      <c r="E14" s="2"/>
      <c r="F14" s="2" t="s">
        <v>75</v>
      </c>
      <c r="G14" s="2"/>
      <c r="H14" s="2"/>
      <c r="I14" s="2"/>
      <c r="J14" s="2"/>
      <c r="K14" s="2" t="s">
        <v>8</v>
      </c>
      <c r="L14" s="2">
        <v>2016</v>
      </c>
    </row>
    <row r="15" spans="1:12" ht="18.75" x14ac:dyDescent="0.25">
      <c r="C15" s="6" t="str">
        <f>"Программа капитального ремонта общего имущества многоквартирных домов Владимирской области на 2017 год"</f>
        <v>Программа капитального ремонта общего имущества многоквартирных домов Владимирской области на 2017 год</v>
      </c>
      <c r="D15" s="6"/>
      <c r="E15" s="6"/>
      <c r="F15" s="6"/>
      <c r="G15" s="6"/>
      <c r="H15" s="6"/>
      <c r="I15" s="6"/>
      <c r="J15" s="6"/>
      <c r="K15" s="6"/>
      <c r="L15" s="4"/>
    </row>
    <row r="16" spans="1:12" ht="63" x14ac:dyDescent="0.25">
      <c r="B16" t="s">
        <v>76</v>
      </c>
      <c r="C16" s="1" t="s">
        <v>1</v>
      </c>
      <c r="D16" s="1" t="s">
        <v>0</v>
      </c>
      <c r="E16" s="1" t="s">
        <v>66</v>
      </c>
      <c r="F16" s="1" t="s">
        <v>2</v>
      </c>
      <c r="G16" s="1" t="s">
        <v>3</v>
      </c>
      <c r="H16" s="1" t="s">
        <v>67</v>
      </c>
      <c r="I16" s="1" t="s">
        <v>4</v>
      </c>
      <c r="J16" s="1" t="s">
        <v>5</v>
      </c>
      <c r="K16" s="1" t="s">
        <v>6</v>
      </c>
      <c r="L16" s="1" t="s">
        <v>77</v>
      </c>
    </row>
    <row r="17" spans="1:12" ht="21" customHeight="1" x14ac:dyDescent="0.25">
      <c r="A17">
        <v>2017</v>
      </c>
      <c r="B17">
        <v>0</v>
      </c>
      <c r="C17" s="2"/>
      <c r="D17" s="3" t="s">
        <v>190</v>
      </c>
      <c r="E17" s="2"/>
      <c r="F17" s="2"/>
      <c r="G17" s="2"/>
      <c r="H17" s="2"/>
      <c r="I17" s="2"/>
      <c r="J17" s="2"/>
      <c r="K17" s="2"/>
      <c r="L17" s="2"/>
    </row>
    <row r="18" spans="1:12" x14ac:dyDescent="0.25">
      <c r="B18">
        <v>0</v>
      </c>
      <c r="C18" s="2">
        <v>2811</v>
      </c>
      <c r="D18" s="2" t="s">
        <v>81</v>
      </c>
      <c r="E18" s="2">
        <v>1958</v>
      </c>
      <c r="F18" s="2" t="s">
        <v>75</v>
      </c>
      <c r="G18" s="2" t="s">
        <v>7</v>
      </c>
      <c r="H18" s="2">
        <v>2</v>
      </c>
      <c r="I18" s="2">
        <v>2</v>
      </c>
      <c r="J18" s="2">
        <v>438</v>
      </c>
      <c r="K18" s="2" t="s">
        <v>9</v>
      </c>
      <c r="L18" s="2">
        <v>2017</v>
      </c>
    </row>
    <row r="19" spans="1:12" ht="18.75" x14ac:dyDescent="0.25">
      <c r="C19" s="6" t="str">
        <f>"Программа капитального ремонта общего имущества многоквартирных домов Владимирской области на 2018 год"</f>
        <v>Программа капитального ремонта общего имущества многоквартирных домов Владимирской области на 2018 год</v>
      </c>
      <c r="D19" s="6"/>
      <c r="E19" s="6"/>
      <c r="F19" s="6"/>
      <c r="G19" s="6"/>
      <c r="H19" s="6"/>
      <c r="I19" s="6"/>
      <c r="J19" s="6"/>
      <c r="K19" s="6"/>
      <c r="L19" s="4"/>
    </row>
    <row r="20" spans="1:12" ht="63" x14ac:dyDescent="0.25">
      <c r="B20" t="s">
        <v>76</v>
      </c>
      <c r="C20" s="1" t="s">
        <v>1</v>
      </c>
      <c r="D20" s="1" t="s">
        <v>0</v>
      </c>
      <c r="E20" s="1" t="s">
        <v>66</v>
      </c>
      <c r="F20" s="1" t="s">
        <v>2</v>
      </c>
      <c r="G20" s="1" t="s">
        <v>3</v>
      </c>
      <c r="H20" s="1" t="s">
        <v>67</v>
      </c>
      <c r="I20" s="1" t="s">
        <v>4</v>
      </c>
      <c r="J20" s="1" t="s">
        <v>5</v>
      </c>
      <c r="K20" s="1" t="s">
        <v>6</v>
      </c>
      <c r="L20" s="1" t="s">
        <v>77</v>
      </c>
    </row>
    <row r="21" spans="1:12" ht="21" customHeight="1" x14ac:dyDescent="0.25">
      <c r="A21">
        <v>2018</v>
      </c>
      <c r="B21">
        <v>0</v>
      </c>
      <c r="C21" s="2"/>
      <c r="D21" s="3" t="s">
        <v>190</v>
      </c>
      <c r="E21" s="2"/>
      <c r="F21" s="2"/>
      <c r="G21" s="2"/>
      <c r="H21" s="2"/>
      <c r="I21" s="2"/>
      <c r="J21" s="2"/>
      <c r="K21" s="2"/>
      <c r="L21" s="2"/>
    </row>
    <row r="22" spans="1:12" x14ac:dyDescent="0.25">
      <c r="B22">
        <v>0</v>
      </c>
      <c r="C22" s="2">
        <v>3407</v>
      </c>
      <c r="D22" s="2" t="s">
        <v>25</v>
      </c>
      <c r="E22" s="2">
        <v>1966</v>
      </c>
      <c r="F22" s="2" t="s">
        <v>75</v>
      </c>
      <c r="G22" s="2" t="s">
        <v>7</v>
      </c>
      <c r="H22" s="2">
        <v>2</v>
      </c>
      <c r="I22" s="2">
        <v>2</v>
      </c>
      <c r="J22" s="2">
        <v>868</v>
      </c>
      <c r="K22" s="2" t="s">
        <v>9</v>
      </c>
      <c r="L22" s="2">
        <v>2018</v>
      </c>
    </row>
    <row r="23" spans="1:12" x14ac:dyDescent="0.25">
      <c r="B23">
        <v>0</v>
      </c>
      <c r="C23" s="2">
        <v>3408</v>
      </c>
      <c r="D23" s="2" t="s">
        <v>82</v>
      </c>
      <c r="E23" s="2">
        <v>1966</v>
      </c>
      <c r="F23" s="2" t="s">
        <v>75</v>
      </c>
      <c r="G23" s="2" t="s">
        <v>7</v>
      </c>
      <c r="H23" s="2">
        <v>2</v>
      </c>
      <c r="I23" s="2">
        <v>2</v>
      </c>
      <c r="J23" s="2">
        <v>622</v>
      </c>
      <c r="K23" s="2" t="s">
        <v>9</v>
      </c>
      <c r="L23" s="2">
        <v>2018</v>
      </c>
    </row>
    <row r="24" spans="1:12" ht="18.75" x14ac:dyDescent="0.25">
      <c r="C24" s="6" t="str">
        <f>"Программа капитального ремонта общего имущества многоквартирных домов Владимирской области на 2019 год"</f>
        <v>Программа капитального ремонта общего имущества многоквартирных домов Владимирской области на 2019 год</v>
      </c>
      <c r="D24" s="6"/>
      <c r="E24" s="6"/>
      <c r="F24" s="6"/>
      <c r="G24" s="6"/>
      <c r="H24" s="6"/>
      <c r="I24" s="6"/>
      <c r="J24" s="6"/>
      <c r="K24" s="6"/>
      <c r="L24" s="4"/>
    </row>
    <row r="25" spans="1:12" ht="63" x14ac:dyDescent="0.25">
      <c r="B25" t="s">
        <v>76</v>
      </c>
      <c r="C25" s="1" t="s">
        <v>1</v>
      </c>
      <c r="D25" s="1" t="s">
        <v>0</v>
      </c>
      <c r="E25" s="1" t="s">
        <v>66</v>
      </c>
      <c r="F25" s="1" t="s">
        <v>2</v>
      </c>
      <c r="G25" s="1" t="s">
        <v>3</v>
      </c>
      <c r="H25" s="1" t="s">
        <v>67</v>
      </c>
      <c r="I25" s="1" t="s">
        <v>4</v>
      </c>
      <c r="J25" s="1" t="s">
        <v>5</v>
      </c>
      <c r="K25" s="1" t="s">
        <v>6</v>
      </c>
      <c r="L25" s="1" t="s">
        <v>77</v>
      </c>
    </row>
    <row r="26" spans="1:12" ht="21" customHeight="1" x14ac:dyDescent="0.25">
      <c r="A26">
        <v>2019</v>
      </c>
      <c r="B26">
        <v>0</v>
      </c>
      <c r="C26" s="2"/>
      <c r="D26" s="3" t="s">
        <v>190</v>
      </c>
      <c r="E26" s="2"/>
      <c r="F26" s="2"/>
      <c r="G26" s="2"/>
      <c r="H26" s="2"/>
      <c r="I26" s="2"/>
      <c r="J26" s="2"/>
      <c r="K26" s="2"/>
      <c r="L26" s="2"/>
    </row>
    <row r="27" spans="1:12" x14ac:dyDescent="0.25">
      <c r="B27">
        <v>0</v>
      </c>
      <c r="C27" s="2">
        <v>3997</v>
      </c>
      <c r="D27" s="2" t="s">
        <v>27</v>
      </c>
      <c r="E27" s="2">
        <v>1967</v>
      </c>
      <c r="F27" s="2" t="s">
        <v>75</v>
      </c>
      <c r="G27" s="2" t="s">
        <v>13</v>
      </c>
      <c r="H27" s="2">
        <v>2</v>
      </c>
      <c r="I27" s="2">
        <v>4</v>
      </c>
      <c r="J27" s="2">
        <v>2241</v>
      </c>
      <c r="K27" s="2" t="s">
        <v>9</v>
      </c>
      <c r="L27" s="2">
        <v>2019</v>
      </c>
    </row>
    <row r="28" spans="1:12" ht="18.75" x14ac:dyDescent="0.25">
      <c r="C28" s="6" t="str">
        <f>"Программа капитального ремонта общего имущества многоквартирных домов Владимирской области на 2020 год"</f>
        <v>Программа капитального ремонта общего имущества многоквартирных домов Владимирской области на 2020 год</v>
      </c>
      <c r="D28" s="6"/>
      <c r="E28" s="6"/>
      <c r="F28" s="6"/>
      <c r="G28" s="6"/>
      <c r="H28" s="6"/>
      <c r="I28" s="6"/>
      <c r="J28" s="6"/>
      <c r="K28" s="6"/>
      <c r="L28" s="4"/>
    </row>
    <row r="29" spans="1:12" ht="63" x14ac:dyDescent="0.25">
      <c r="B29" t="s">
        <v>76</v>
      </c>
      <c r="C29" s="1" t="s">
        <v>1</v>
      </c>
      <c r="D29" s="1" t="s">
        <v>0</v>
      </c>
      <c r="E29" s="1" t="s">
        <v>66</v>
      </c>
      <c r="F29" s="1" t="s">
        <v>2</v>
      </c>
      <c r="G29" s="1" t="s">
        <v>3</v>
      </c>
      <c r="H29" s="1" t="s">
        <v>67</v>
      </c>
      <c r="I29" s="1" t="s">
        <v>4</v>
      </c>
      <c r="J29" s="1" t="s">
        <v>5</v>
      </c>
      <c r="K29" s="1" t="s">
        <v>6</v>
      </c>
      <c r="L29" s="1" t="s">
        <v>77</v>
      </c>
    </row>
    <row r="30" spans="1:12" ht="21" customHeight="1" x14ac:dyDescent="0.25">
      <c r="A30">
        <v>2020</v>
      </c>
      <c r="B30">
        <v>0</v>
      </c>
      <c r="C30" s="2"/>
      <c r="D30" s="3" t="s">
        <v>190</v>
      </c>
      <c r="E30" s="2"/>
      <c r="F30" s="2"/>
      <c r="G30" s="2"/>
      <c r="H30" s="2"/>
      <c r="I30" s="2"/>
      <c r="J30" s="2"/>
      <c r="K30" s="2"/>
      <c r="L30" s="2"/>
    </row>
    <row r="31" spans="1:12" x14ac:dyDescent="0.25">
      <c r="B31">
        <v>0</v>
      </c>
      <c r="C31" s="2">
        <v>4507</v>
      </c>
      <c r="D31" s="2" t="s">
        <v>24</v>
      </c>
      <c r="E31" s="2">
        <v>1968</v>
      </c>
      <c r="F31" s="2" t="s">
        <v>75</v>
      </c>
      <c r="G31" s="2" t="s">
        <v>7</v>
      </c>
      <c r="H31" s="2">
        <v>2</v>
      </c>
      <c r="I31" s="2">
        <v>3</v>
      </c>
      <c r="J31" s="2">
        <v>679</v>
      </c>
      <c r="K31" s="2" t="s">
        <v>8</v>
      </c>
      <c r="L31" s="2">
        <v>2020</v>
      </c>
    </row>
    <row r="32" spans="1:12" ht="18.75" x14ac:dyDescent="0.25">
      <c r="C32" s="6" t="str">
        <f>"Программа капитального ремонта общего имущества многоквартирных домов Владимирской области на 2021 год"</f>
        <v>Программа капитального ремонта общего имущества многоквартирных домов Владимирской области на 2021 год</v>
      </c>
      <c r="D32" s="6"/>
      <c r="E32" s="6"/>
      <c r="F32" s="6"/>
      <c r="G32" s="6"/>
      <c r="H32" s="6"/>
      <c r="I32" s="6"/>
      <c r="J32" s="6"/>
      <c r="K32" s="6"/>
      <c r="L32" s="4"/>
    </row>
    <row r="33" spans="1:12" ht="63" x14ac:dyDescent="0.25">
      <c r="B33" t="s">
        <v>76</v>
      </c>
      <c r="C33" s="1" t="s">
        <v>1</v>
      </c>
      <c r="D33" s="1" t="s">
        <v>0</v>
      </c>
      <c r="E33" s="1" t="s">
        <v>66</v>
      </c>
      <c r="F33" s="1" t="s">
        <v>2</v>
      </c>
      <c r="G33" s="1" t="s">
        <v>3</v>
      </c>
      <c r="H33" s="1" t="s">
        <v>67</v>
      </c>
      <c r="I33" s="1" t="s">
        <v>4</v>
      </c>
      <c r="J33" s="1" t="s">
        <v>5</v>
      </c>
      <c r="K33" s="1" t="s">
        <v>6</v>
      </c>
      <c r="L33" s="1" t="s">
        <v>77</v>
      </c>
    </row>
    <row r="34" spans="1:12" ht="21" customHeight="1" x14ac:dyDescent="0.25">
      <c r="A34">
        <v>2021</v>
      </c>
      <c r="B34">
        <v>0</v>
      </c>
      <c r="C34" s="2"/>
      <c r="D34" s="3" t="s">
        <v>190</v>
      </c>
      <c r="E34" s="2"/>
      <c r="F34" s="2"/>
      <c r="G34" s="2"/>
      <c r="H34" s="2"/>
      <c r="I34" s="2"/>
      <c r="J34" s="2"/>
      <c r="K34" s="2"/>
      <c r="L34" s="2"/>
    </row>
    <row r="35" spans="1:12" x14ac:dyDescent="0.25">
      <c r="B35">
        <v>0</v>
      </c>
      <c r="C35" s="2">
        <v>4925</v>
      </c>
      <c r="D35" s="2" t="s">
        <v>29</v>
      </c>
      <c r="E35" s="2">
        <v>1970</v>
      </c>
      <c r="F35" s="2" t="s">
        <v>75</v>
      </c>
      <c r="G35" s="2" t="s">
        <v>13</v>
      </c>
      <c r="H35" s="2">
        <v>2</v>
      </c>
      <c r="I35" s="2">
        <v>4</v>
      </c>
      <c r="J35" s="2">
        <v>2274</v>
      </c>
      <c r="K35" s="2" t="s">
        <v>8</v>
      </c>
      <c r="L35" s="2">
        <v>2021</v>
      </c>
    </row>
    <row r="36" spans="1:12" ht="18.75" x14ac:dyDescent="0.25">
      <c r="C36" s="6" t="str">
        <f>"Программа капитального ремонта общего имущества многоквартирных домов Владимирской области на 2022 год"</f>
        <v>Программа капитального ремонта общего имущества многоквартирных домов Владимирской области на 2022 год</v>
      </c>
      <c r="D36" s="6"/>
      <c r="E36" s="6"/>
      <c r="F36" s="6"/>
      <c r="G36" s="6"/>
      <c r="H36" s="6"/>
      <c r="I36" s="6"/>
      <c r="J36" s="6"/>
      <c r="K36" s="6"/>
      <c r="L36" s="4"/>
    </row>
    <row r="37" spans="1:12" ht="63" x14ac:dyDescent="0.25">
      <c r="B37" t="s">
        <v>76</v>
      </c>
      <c r="C37" s="1" t="s">
        <v>1</v>
      </c>
      <c r="D37" s="1" t="s">
        <v>0</v>
      </c>
      <c r="E37" s="1" t="s">
        <v>66</v>
      </c>
      <c r="F37" s="1" t="s">
        <v>2</v>
      </c>
      <c r="G37" s="1" t="s">
        <v>3</v>
      </c>
      <c r="H37" s="1" t="s">
        <v>67</v>
      </c>
      <c r="I37" s="1" t="s">
        <v>4</v>
      </c>
      <c r="J37" s="1" t="s">
        <v>5</v>
      </c>
      <c r="K37" s="1" t="s">
        <v>6</v>
      </c>
      <c r="L37" s="1" t="s">
        <v>77</v>
      </c>
    </row>
    <row r="38" spans="1:12" ht="21" customHeight="1" x14ac:dyDescent="0.25">
      <c r="A38">
        <v>2022</v>
      </c>
      <c r="B38">
        <v>0</v>
      </c>
      <c r="C38" s="2"/>
      <c r="D38" s="3" t="s">
        <v>190</v>
      </c>
      <c r="E38" s="2"/>
      <c r="F38" s="2"/>
      <c r="G38" s="2"/>
      <c r="H38" s="2"/>
      <c r="I38" s="2"/>
      <c r="J38" s="2"/>
      <c r="K38" s="2"/>
      <c r="L38" s="2"/>
    </row>
    <row r="39" spans="1:12" x14ac:dyDescent="0.25">
      <c r="B39">
        <v>0</v>
      </c>
      <c r="C39" s="2">
        <v>5365</v>
      </c>
      <c r="D39" s="2" t="s">
        <v>30</v>
      </c>
      <c r="E39" s="2">
        <v>1975</v>
      </c>
      <c r="F39" s="2" t="s">
        <v>75</v>
      </c>
      <c r="G39" s="2" t="s">
        <v>7</v>
      </c>
      <c r="H39" s="2">
        <v>2</v>
      </c>
      <c r="I39" s="2">
        <v>2</v>
      </c>
      <c r="J39" s="2">
        <v>948</v>
      </c>
      <c r="K39" s="2" t="s">
        <v>8</v>
      </c>
      <c r="L39" s="2">
        <v>2022</v>
      </c>
    </row>
    <row r="40" spans="1:12" x14ac:dyDescent="0.25">
      <c r="B40">
        <v>0</v>
      </c>
      <c r="C40" s="2">
        <v>5370</v>
      </c>
      <c r="D40" s="2" t="s">
        <v>28</v>
      </c>
      <c r="E40" s="2">
        <v>1967</v>
      </c>
      <c r="F40" s="2" t="s">
        <v>75</v>
      </c>
      <c r="G40" s="2" t="s">
        <v>13</v>
      </c>
      <c r="H40" s="2">
        <v>2</v>
      </c>
      <c r="I40" s="2">
        <v>4</v>
      </c>
      <c r="J40" s="2">
        <v>2290</v>
      </c>
      <c r="K40" s="2" t="s">
        <v>9</v>
      </c>
      <c r="L40" s="2">
        <v>2022</v>
      </c>
    </row>
    <row r="41" spans="1:12" ht="18.75" x14ac:dyDescent="0.25">
      <c r="C41" s="6" t="str">
        <f>"Программа капитального ремонта общего имущества многоквартирных домов Владимирской области на 2023 год"</f>
        <v>Программа капитального ремонта общего имущества многоквартирных домов Владимирской области на 2023 год</v>
      </c>
      <c r="D41" s="6"/>
      <c r="E41" s="6"/>
      <c r="F41" s="6"/>
      <c r="G41" s="6"/>
      <c r="H41" s="6"/>
      <c r="I41" s="6"/>
      <c r="J41" s="6"/>
      <c r="K41" s="6"/>
      <c r="L41" s="4"/>
    </row>
    <row r="42" spans="1:12" ht="63" x14ac:dyDescent="0.25">
      <c r="B42" t="s">
        <v>76</v>
      </c>
      <c r="C42" s="1" t="s">
        <v>1</v>
      </c>
      <c r="D42" s="1" t="s">
        <v>0</v>
      </c>
      <c r="E42" s="1" t="s">
        <v>66</v>
      </c>
      <c r="F42" s="1" t="s">
        <v>2</v>
      </c>
      <c r="G42" s="1" t="s">
        <v>3</v>
      </c>
      <c r="H42" s="1" t="s">
        <v>67</v>
      </c>
      <c r="I42" s="1" t="s">
        <v>4</v>
      </c>
      <c r="J42" s="1" t="s">
        <v>5</v>
      </c>
      <c r="K42" s="1" t="s">
        <v>6</v>
      </c>
      <c r="L42" s="1" t="s">
        <v>77</v>
      </c>
    </row>
    <row r="43" spans="1:12" ht="21" customHeight="1" x14ac:dyDescent="0.25">
      <c r="A43">
        <v>2023</v>
      </c>
      <c r="B43">
        <v>0</v>
      </c>
      <c r="C43" s="2"/>
      <c r="D43" s="3" t="s">
        <v>190</v>
      </c>
      <c r="E43" s="2"/>
      <c r="F43" s="2"/>
      <c r="G43" s="2"/>
      <c r="H43" s="2"/>
      <c r="I43" s="2"/>
      <c r="J43" s="2"/>
      <c r="K43" s="2"/>
      <c r="L43" s="2"/>
    </row>
    <row r="44" spans="1:12" x14ac:dyDescent="0.25">
      <c r="B44">
        <v>0</v>
      </c>
      <c r="C44" s="2">
        <v>5788</v>
      </c>
      <c r="D44" s="2" t="s">
        <v>31</v>
      </c>
      <c r="E44" s="2">
        <v>1967</v>
      </c>
      <c r="F44" s="2" t="s">
        <v>75</v>
      </c>
      <c r="G44" s="2" t="s">
        <v>13</v>
      </c>
      <c r="H44" s="2">
        <v>2</v>
      </c>
      <c r="I44" s="2">
        <v>4</v>
      </c>
      <c r="J44" s="2">
        <v>2231</v>
      </c>
      <c r="K44" s="2" t="s">
        <v>9</v>
      </c>
      <c r="L44" s="2">
        <v>2023</v>
      </c>
    </row>
    <row r="45" spans="1:12" ht="18.75" x14ac:dyDescent="0.25">
      <c r="C45" s="6" t="str">
        <f>"Программа капитального ремонта общего имущества многоквартирных домов Владимирской области на 2024 год"</f>
        <v>Программа капитального ремонта общего имущества многоквартирных домов Владимирской области на 2024 год</v>
      </c>
      <c r="D45" s="6"/>
      <c r="E45" s="6"/>
      <c r="F45" s="6"/>
      <c r="G45" s="6"/>
      <c r="H45" s="6"/>
      <c r="I45" s="6"/>
      <c r="J45" s="6"/>
      <c r="K45" s="6"/>
      <c r="L45" s="4"/>
    </row>
    <row r="46" spans="1:12" ht="63" x14ac:dyDescent="0.25">
      <c r="B46" t="s">
        <v>76</v>
      </c>
      <c r="C46" s="1" t="s">
        <v>1</v>
      </c>
      <c r="D46" s="1" t="s">
        <v>0</v>
      </c>
      <c r="E46" s="1" t="s">
        <v>66</v>
      </c>
      <c r="F46" s="1" t="s">
        <v>2</v>
      </c>
      <c r="G46" s="1" t="s">
        <v>3</v>
      </c>
      <c r="H46" s="1" t="s">
        <v>67</v>
      </c>
      <c r="I46" s="1" t="s">
        <v>4</v>
      </c>
      <c r="J46" s="1" t="s">
        <v>5</v>
      </c>
      <c r="K46" s="1" t="s">
        <v>6</v>
      </c>
      <c r="L46" s="1" t="s">
        <v>77</v>
      </c>
    </row>
    <row r="47" spans="1:12" ht="21" customHeight="1" x14ac:dyDescent="0.25">
      <c r="A47">
        <v>2024</v>
      </c>
      <c r="B47">
        <v>0</v>
      </c>
      <c r="C47" s="2"/>
      <c r="D47" s="3" t="s">
        <v>190</v>
      </c>
      <c r="E47" s="2"/>
      <c r="F47" s="2"/>
      <c r="G47" s="2"/>
      <c r="H47" s="2"/>
      <c r="I47" s="2"/>
      <c r="J47" s="2"/>
      <c r="K47" s="2"/>
      <c r="L47" s="2"/>
    </row>
    <row r="48" spans="1:12" x14ac:dyDescent="0.25">
      <c r="B48">
        <v>0</v>
      </c>
      <c r="C48" s="2">
        <v>6138</v>
      </c>
      <c r="D48" s="2" t="s">
        <v>33</v>
      </c>
      <c r="E48" s="2">
        <v>1979</v>
      </c>
      <c r="F48" s="2" t="s">
        <v>75</v>
      </c>
      <c r="G48" s="2" t="s">
        <v>7</v>
      </c>
      <c r="H48" s="2">
        <v>2</v>
      </c>
      <c r="I48" s="2">
        <v>2</v>
      </c>
      <c r="J48" s="2">
        <v>981</v>
      </c>
      <c r="K48" s="2" t="s">
        <v>8</v>
      </c>
      <c r="L48" s="2">
        <v>2024</v>
      </c>
    </row>
    <row r="49" spans="1:12" x14ac:dyDescent="0.25">
      <c r="B49">
        <v>0</v>
      </c>
      <c r="C49" s="2">
        <v>6139</v>
      </c>
      <c r="D49" s="2" t="s">
        <v>36</v>
      </c>
      <c r="E49" s="2">
        <v>1980</v>
      </c>
      <c r="F49" s="2" t="s">
        <v>75</v>
      </c>
      <c r="G49" s="2" t="s">
        <v>7</v>
      </c>
      <c r="H49" s="2">
        <v>2</v>
      </c>
      <c r="I49" s="2">
        <v>2</v>
      </c>
      <c r="J49" s="2">
        <v>988</v>
      </c>
      <c r="K49" s="2" t="s">
        <v>8</v>
      </c>
      <c r="L49" s="2">
        <v>2024</v>
      </c>
    </row>
    <row r="50" spans="1:12" x14ac:dyDescent="0.25">
      <c r="B50">
        <v>0</v>
      </c>
      <c r="C50" s="2">
        <v>6140</v>
      </c>
      <c r="D50" s="2" t="s">
        <v>37</v>
      </c>
      <c r="E50" s="2">
        <v>1980</v>
      </c>
      <c r="F50" s="2" t="s">
        <v>75</v>
      </c>
      <c r="G50" s="2" t="s">
        <v>7</v>
      </c>
      <c r="H50" s="2">
        <v>3</v>
      </c>
      <c r="I50" s="2">
        <v>2</v>
      </c>
      <c r="J50" s="2">
        <v>864</v>
      </c>
      <c r="K50" s="2" t="s">
        <v>8</v>
      </c>
      <c r="L50" s="2">
        <v>2024</v>
      </c>
    </row>
    <row r="51" spans="1:12" x14ac:dyDescent="0.25">
      <c r="B51">
        <v>0</v>
      </c>
      <c r="C51" s="2">
        <v>6142</v>
      </c>
      <c r="D51" s="2" t="s">
        <v>24</v>
      </c>
      <c r="E51" s="2">
        <v>1968</v>
      </c>
      <c r="F51" s="2" t="s">
        <v>75</v>
      </c>
      <c r="G51" s="2" t="s">
        <v>7</v>
      </c>
      <c r="H51" s="2">
        <v>2</v>
      </c>
      <c r="I51" s="2">
        <v>3</v>
      </c>
      <c r="J51" s="2">
        <v>679</v>
      </c>
      <c r="K51" s="2" t="s">
        <v>9</v>
      </c>
      <c r="L51" s="2">
        <v>2024</v>
      </c>
    </row>
    <row r="52" spans="1:12" ht="18.75" x14ac:dyDescent="0.25">
      <c r="C52" s="6" t="str">
        <f>"Программа капитального ремонта общего имущества многоквартирных домов Владимирской области на 2025 год"</f>
        <v>Программа капитального ремонта общего имущества многоквартирных домов Владимирской области на 2025 год</v>
      </c>
      <c r="D52" s="6"/>
      <c r="E52" s="6"/>
      <c r="F52" s="6"/>
      <c r="G52" s="6"/>
      <c r="H52" s="6"/>
      <c r="I52" s="6"/>
      <c r="J52" s="6"/>
      <c r="K52" s="6"/>
      <c r="L52" s="4"/>
    </row>
    <row r="53" spans="1:12" ht="63" x14ac:dyDescent="0.25">
      <c r="B53" t="s">
        <v>76</v>
      </c>
      <c r="C53" s="1" t="s">
        <v>1</v>
      </c>
      <c r="D53" s="1" t="s">
        <v>0</v>
      </c>
      <c r="E53" s="1" t="s">
        <v>66</v>
      </c>
      <c r="F53" s="1" t="s">
        <v>2</v>
      </c>
      <c r="G53" s="1" t="s">
        <v>3</v>
      </c>
      <c r="H53" s="1" t="s">
        <v>67</v>
      </c>
      <c r="I53" s="1" t="s">
        <v>4</v>
      </c>
      <c r="J53" s="1" t="s">
        <v>5</v>
      </c>
      <c r="K53" s="1" t="s">
        <v>6</v>
      </c>
      <c r="L53" s="1" t="s">
        <v>77</v>
      </c>
    </row>
    <row r="54" spans="1:12" ht="21" customHeight="1" x14ac:dyDescent="0.25">
      <c r="A54">
        <v>2025</v>
      </c>
      <c r="B54">
        <v>0</v>
      </c>
      <c r="C54" s="2"/>
      <c r="D54" s="3" t="s">
        <v>190</v>
      </c>
      <c r="E54" s="2"/>
      <c r="F54" s="2"/>
      <c r="G54" s="2"/>
      <c r="H54" s="2"/>
      <c r="I54" s="2"/>
      <c r="J54" s="2"/>
      <c r="K54" s="2"/>
      <c r="L54" s="2"/>
    </row>
    <row r="55" spans="1:12" x14ac:dyDescent="0.25">
      <c r="B55">
        <v>0</v>
      </c>
      <c r="C55" s="2">
        <v>6489</v>
      </c>
      <c r="D55" s="2" t="s">
        <v>40</v>
      </c>
      <c r="E55" s="2">
        <v>1981</v>
      </c>
      <c r="F55" s="2" t="s">
        <v>75</v>
      </c>
      <c r="G55" s="2" t="s">
        <v>13</v>
      </c>
      <c r="H55" s="2">
        <v>2</v>
      </c>
      <c r="I55" s="2">
        <v>2</v>
      </c>
      <c r="J55" s="2">
        <v>1119</v>
      </c>
      <c r="K55" s="2" t="s">
        <v>8</v>
      </c>
      <c r="L55" s="2">
        <v>2025</v>
      </c>
    </row>
    <row r="56" spans="1:12" x14ac:dyDescent="0.25">
      <c r="B56">
        <v>0</v>
      </c>
      <c r="C56" s="2">
        <v>6490</v>
      </c>
      <c r="D56" s="2" t="s">
        <v>41</v>
      </c>
      <c r="E56" s="2">
        <v>1982</v>
      </c>
      <c r="F56" s="2" t="s">
        <v>75</v>
      </c>
      <c r="G56" s="2" t="s">
        <v>7</v>
      </c>
      <c r="H56" s="2">
        <v>2</v>
      </c>
      <c r="I56" s="2">
        <v>2</v>
      </c>
      <c r="J56" s="2">
        <v>1082</v>
      </c>
      <c r="K56" s="2" t="s">
        <v>8</v>
      </c>
      <c r="L56" s="2">
        <v>2025</v>
      </c>
    </row>
    <row r="57" spans="1:12" x14ac:dyDescent="0.25">
      <c r="B57">
        <v>0</v>
      </c>
      <c r="C57" s="2">
        <v>6492</v>
      </c>
      <c r="D57" s="2" t="s">
        <v>32</v>
      </c>
      <c r="E57" s="2">
        <v>1968</v>
      </c>
      <c r="F57" s="2" t="s">
        <v>75</v>
      </c>
      <c r="G57" s="2" t="s">
        <v>13</v>
      </c>
      <c r="H57" s="2">
        <v>2</v>
      </c>
      <c r="I57" s="2">
        <v>4</v>
      </c>
      <c r="J57" s="2">
        <v>2226</v>
      </c>
      <c r="K57" s="2" t="s">
        <v>9</v>
      </c>
      <c r="L57" s="2">
        <v>2025</v>
      </c>
    </row>
    <row r="58" spans="1:12" ht="18.75" x14ac:dyDescent="0.25">
      <c r="C58" s="6" t="str">
        <f>"Программа капитального ремонта общего имущества многоквартирных домов Владимирской области на 2026 год"</f>
        <v>Программа капитального ремонта общего имущества многоквартирных домов Владимирской области на 2026 год</v>
      </c>
      <c r="D58" s="6"/>
      <c r="E58" s="6"/>
      <c r="F58" s="6"/>
      <c r="G58" s="6"/>
      <c r="H58" s="6"/>
      <c r="I58" s="6"/>
      <c r="J58" s="6"/>
      <c r="K58" s="6"/>
      <c r="L58" s="4"/>
    </row>
    <row r="59" spans="1:12" ht="63" x14ac:dyDescent="0.25">
      <c r="B59" t="s">
        <v>76</v>
      </c>
      <c r="C59" s="1" t="s">
        <v>1</v>
      </c>
      <c r="D59" s="1" t="s">
        <v>0</v>
      </c>
      <c r="E59" s="1" t="s">
        <v>66</v>
      </c>
      <c r="F59" s="1" t="s">
        <v>2</v>
      </c>
      <c r="G59" s="1" t="s">
        <v>3</v>
      </c>
      <c r="H59" s="1" t="s">
        <v>67</v>
      </c>
      <c r="I59" s="1" t="s">
        <v>4</v>
      </c>
      <c r="J59" s="1" t="s">
        <v>5</v>
      </c>
      <c r="K59" s="1" t="s">
        <v>6</v>
      </c>
      <c r="L59" s="1" t="s">
        <v>77</v>
      </c>
    </row>
    <row r="60" spans="1:12" ht="21" customHeight="1" x14ac:dyDescent="0.25">
      <c r="A60">
        <v>2026</v>
      </c>
      <c r="B60">
        <v>0</v>
      </c>
      <c r="C60" s="2"/>
      <c r="D60" s="3" t="s">
        <v>190</v>
      </c>
      <c r="E60" s="2"/>
      <c r="F60" s="2"/>
      <c r="G60" s="2"/>
      <c r="H60" s="2"/>
      <c r="I60" s="2"/>
      <c r="J60" s="2"/>
      <c r="K60" s="2"/>
      <c r="L60" s="2"/>
    </row>
    <row r="61" spans="1:12" x14ac:dyDescent="0.25">
      <c r="B61">
        <v>0</v>
      </c>
      <c r="C61" s="2">
        <v>6852</v>
      </c>
      <c r="D61" s="2" t="s">
        <v>61</v>
      </c>
      <c r="E61" s="2">
        <v>1982</v>
      </c>
      <c r="F61" s="2" t="s">
        <v>75</v>
      </c>
      <c r="G61" s="2" t="s">
        <v>7</v>
      </c>
      <c r="H61" s="2">
        <v>3</v>
      </c>
      <c r="I61" s="2">
        <v>2</v>
      </c>
      <c r="J61" s="2">
        <v>1297</v>
      </c>
      <c r="K61" s="2" t="s">
        <v>8</v>
      </c>
      <c r="L61" s="2">
        <v>2026</v>
      </c>
    </row>
    <row r="62" spans="1:12" x14ac:dyDescent="0.25">
      <c r="B62">
        <v>0</v>
      </c>
      <c r="C62" s="2">
        <v>6855</v>
      </c>
      <c r="D62" s="2" t="s">
        <v>34</v>
      </c>
      <c r="E62" s="2">
        <v>1969</v>
      </c>
      <c r="F62" s="2" t="s">
        <v>75</v>
      </c>
      <c r="G62" s="2" t="s">
        <v>13</v>
      </c>
      <c r="H62" s="2">
        <v>2</v>
      </c>
      <c r="I62" s="2">
        <v>2</v>
      </c>
      <c r="J62" s="2">
        <v>1069</v>
      </c>
      <c r="K62" s="2" t="s">
        <v>9</v>
      </c>
      <c r="L62" s="2">
        <v>2026</v>
      </c>
    </row>
    <row r="63" spans="1:12" x14ac:dyDescent="0.25">
      <c r="B63">
        <v>0</v>
      </c>
      <c r="C63" s="2">
        <v>6856</v>
      </c>
      <c r="D63" s="2" t="s">
        <v>38</v>
      </c>
      <c r="E63" s="2">
        <v>1969</v>
      </c>
      <c r="F63" s="2" t="s">
        <v>75</v>
      </c>
      <c r="G63" s="2" t="s">
        <v>13</v>
      </c>
      <c r="H63" s="2">
        <v>2</v>
      </c>
      <c r="I63" s="2">
        <v>2</v>
      </c>
      <c r="J63" s="2">
        <v>1059</v>
      </c>
      <c r="K63" s="2" t="s">
        <v>9</v>
      </c>
      <c r="L63" s="2">
        <v>2026</v>
      </c>
    </row>
    <row r="64" spans="1:12" x14ac:dyDescent="0.25">
      <c r="B64">
        <v>0</v>
      </c>
      <c r="C64" s="2">
        <v>6857</v>
      </c>
      <c r="D64" s="2" t="s">
        <v>39</v>
      </c>
      <c r="E64" s="2">
        <v>1969</v>
      </c>
      <c r="F64" s="2" t="s">
        <v>75</v>
      </c>
      <c r="G64" s="2" t="s">
        <v>13</v>
      </c>
      <c r="H64" s="2">
        <v>2</v>
      </c>
      <c r="I64" s="2">
        <v>2</v>
      </c>
      <c r="J64" s="2">
        <v>1062</v>
      </c>
      <c r="K64" s="2" t="s">
        <v>9</v>
      </c>
      <c r="L64" s="2">
        <v>2026</v>
      </c>
    </row>
    <row r="65" spans="1:12" x14ac:dyDescent="0.25">
      <c r="B65">
        <v>0</v>
      </c>
      <c r="C65" s="2">
        <v>6858</v>
      </c>
      <c r="D65" s="2" t="s">
        <v>25</v>
      </c>
      <c r="E65" s="2">
        <v>1966</v>
      </c>
      <c r="F65" s="2" t="s">
        <v>75</v>
      </c>
      <c r="G65" s="2" t="s">
        <v>7</v>
      </c>
      <c r="H65" s="2">
        <v>2</v>
      </c>
      <c r="I65" s="2">
        <v>2</v>
      </c>
      <c r="J65" s="2">
        <v>868</v>
      </c>
      <c r="K65" s="2" t="s">
        <v>11</v>
      </c>
      <c r="L65" s="2">
        <v>2026</v>
      </c>
    </row>
    <row r="66" spans="1:12" ht="18.75" x14ac:dyDescent="0.25">
      <c r="C66" s="6" t="str">
        <f>"Программа капитального ремонта общего имущества многоквартирных домов Владимирской области на 2027 год"</f>
        <v>Программа капитального ремонта общего имущества многоквартирных домов Владимирской области на 2027 год</v>
      </c>
      <c r="D66" s="6"/>
      <c r="E66" s="6"/>
      <c r="F66" s="6"/>
      <c r="G66" s="6"/>
      <c r="H66" s="6"/>
      <c r="I66" s="6"/>
      <c r="J66" s="6"/>
      <c r="K66" s="6"/>
      <c r="L66" s="4"/>
    </row>
    <row r="67" spans="1:12" ht="63" x14ac:dyDescent="0.25">
      <c r="B67" t="s">
        <v>76</v>
      </c>
      <c r="C67" s="1" t="s">
        <v>1</v>
      </c>
      <c r="D67" s="1" t="s">
        <v>0</v>
      </c>
      <c r="E67" s="1" t="s">
        <v>66</v>
      </c>
      <c r="F67" s="1" t="s">
        <v>2</v>
      </c>
      <c r="G67" s="1" t="s">
        <v>3</v>
      </c>
      <c r="H67" s="1" t="s">
        <v>67</v>
      </c>
      <c r="I67" s="1" t="s">
        <v>4</v>
      </c>
      <c r="J67" s="1" t="s">
        <v>5</v>
      </c>
      <c r="K67" s="1" t="s">
        <v>6</v>
      </c>
      <c r="L67" s="1" t="s">
        <v>77</v>
      </c>
    </row>
    <row r="68" spans="1:12" ht="21" customHeight="1" x14ac:dyDescent="0.25">
      <c r="A68">
        <v>2027</v>
      </c>
      <c r="B68">
        <v>0</v>
      </c>
      <c r="C68" s="2"/>
      <c r="D68" s="3" t="s">
        <v>190</v>
      </c>
      <c r="E68" s="2"/>
      <c r="F68" s="2"/>
      <c r="G68" s="2"/>
      <c r="H68" s="2"/>
      <c r="I68" s="2"/>
      <c r="J68" s="2"/>
      <c r="K68" s="2"/>
      <c r="L68" s="2"/>
    </row>
    <row r="69" spans="1:12" x14ac:dyDescent="0.25">
      <c r="B69">
        <v>0</v>
      </c>
      <c r="C69" s="2">
        <v>7205</v>
      </c>
      <c r="D69" s="2" t="s">
        <v>25</v>
      </c>
      <c r="E69" s="2">
        <v>1966</v>
      </c>
      <c r="F69" s="2" t="s">
        <v>75</v>
      </c>
      <c r="G69" s="2" t="s">
        <v>7</v>
      </c>
      <c r="H69" s="2">
        <v>2</v>
      </c>
      <c r="I69" s="2">
        <v>2</v>
      </c>
      <c r="J69" s="2">
        <v>868</v>
      </c>
      <c r="K69" s="2" t="s">
        <v>12</v>
      </c>
      <c r="L69" s="2">
        <v>2027</v>
      </c>
    </row>
    <row r="70" spans="1:12" ht="18.75" x14ac:dyDescent="0.25">
      <c r="C70" s="6" t="str">
        <f>"Программа капитального ремонта общего имущества многоквартирных домов Владимирской области на 2028 год"</f>
        <v>Программа капитального ремонта общего имущества многоквартирных домов Владимирской области на 2028 год</v>
      </c>
      <c r="D70" s="6"/>
      <c r="E70" s="6"/>
      <c r="F70" s="6"/>
      <c r="G70" s="6"/>
      <c r="H70" s="6"/>
      <c r="I70" s="6"/>
      <c r="J70" s="6"/>
      <c r="K70" s="6"/>
      <c r="L70" s="4"/>
    </row>
    <row r="71" spans="1:12" ht="63" x14ac:dyDescent="0.25">
      <c r="B71" t="s">
        <v>76</v>
      </c>
      <c r="C71" s="1" t="s">
        <v>1</v>
      </c>
      <c r="D71" s="1" t="s">
        <v>0</v>
      </c>
      <c r="E71" s="1" t="s">
        <v>66</v>
      </c>
      <c r="F71" s="1" t="s">
        <v>2</v>
      </c>
      <c r="G71" s="1" t="s">
        <v>3</v>
      </c>
      <c r="H71" s="1" t="s">
        <v>67</v>
      </c>
      <c r="I71" s="1" t="s">
        <v>4</v>
      </c>
      <c r="J71" s="1" t="s">
        <v>5</v>
      </c>
      <c r="K71" s="1" t="s">
        <v>6</v>
      </c>
      <c r="L71" s="1" t="s">
        <v>77</v>
      </c>
    </row>
    <row r="72" spans="1:12" ht="21" customHeight="1" x14ac:dyDescent="0.25">
      <c r="A72">
        <v>2028</v>
      </c>
      <c r="B72">
        <v>0</v>
      </c>
      <c r="C72" s="2"/>
      <c r="D72" s="3" t="s">
        <v>190</v>
      </c>
      <c r="E72" s="2"/>
      <c r="F72" s="2"/>
      <c r="G72" s="2"/>
      <c r="H72" s="2"/>
      <c r="I72" s="2"/>
      <c r="J72" s="2"/>
      <c r="K72" s="2"/>
      <c r="L72" s="2"/>
    </row>
    <row r="73" spans="1:12" x14ac:dyDescent="0.25">
      <c r="B73">
        <v>0</v>
      </c>
      <c r="C73" s="2">
        <v>7511</v>
      </c>
      <c r="D73" s="2" t="s">
        <v>83</v>
      </c>
      <c r="E73" s="2">
        <v>1969</v>
      </c>
      <c r="F73" s="2" t="s">
        <v>75</v>
      </c>
      <c r="G73" s="2" t="s">
        <v>13</v>
      </c>
      <c r="H73" s="2">
        <v>2</v>
      </c>
      <c r="I73" s="2">
        <v>4</v>
      </c>
      <c r="J73" s="2">
        <v>2313</v>
      </c>
      <c r="K73" s="2" t="s">
        <v>9</v>
      </c>
      <c r="L73" s="2">
        <v>2028</v>
      </c>
    </row>
    <row r="74" spans="1:12" x14ac:dyDescent="0.25">
      <c r="B74">
        <v>0</v>
      </c>
      <c r="C74" s="2">
        <v>7513</v>
      </c>
      <c r="D74" s="2" t="s">
        <v>24</v>
      </c>
      <c r="E74" s="2">
        <v>1968</v>
      </c>
      <c r="F74" s="2" t="s">
        <v>75</v>
      </c>
      <c r="G74" s="2" t="s">
        <v>7</v>
      </c>
      <c r="H74" s="2">
        <v>2</v>
      </c>
      <c r="I74" s="2">
        <v>3</v>
      </c>
      <c r="J74" s="2">
        <v>679</v>
      </c>
      <c r="K74" s="2" t="s">
        <v>11</v>
      </c>
      <c r="L74" s="2">
        <v>2028</v>
      </c>
    </row>
    <row r="75" spans="1:12" ht="18.75" x14ac:dyDescent="0.25">
      <c r="C75" s="6" t="str">
        <f>"Программа капитального ремонта общего имущества многоквартирных домов Владимирской области на 2029 год"</f>
        <v>Программа капитального ремонта общего имущества многоквартирных домов Владимирской области на 2029 год</v>
      </c>
      <c r="D75" s="6"/>
      <c r="E75" s="6"/>
      <c r="F75" s="6"/>
      <c r="G75" s="6"/>
      <c r="H75" s="6"/>
      <c r="I75" s="6"/>
      <c r="J75" s="6"/>
      <c r="K75" s="6"/>
      <c r="L75" s="4"/>
    </row>
    <row r="76" spans="1:12" ht="63" x14ac:dyDescent="0.25">
      <c r="B76" t="s">
        <v>76</v>
      </c>
      <c r="C76" s="1" t="s">
        <v>1</v>
      </c>
      <c r="D76" s="1" t="s">
        <v>0</v>
      </c>
      <c r="E76" s="1" t="s">
        <v>66</v>
      </c>
      <c r="F76" s="1" t="s">
        <v>2</v>
      </c>
      <c r="G76" s="1" t="s">
        <v>3</v>
      </c>
      <c r="H76" s="1" t="s">
        <v>67</v>
      </c>
      <c r="I76" s="1" t="s">
        <v>4</v>
      </c>
      <c r="J76" s="1" t="s">
        <v>5</v>
      </c>
      <c r="K76" s="1" t="s">
        <v>6</v>
      </c>
      <c r="L76" s="1" t="s">
        <v>77</v>
      </c>
    </row>
    <row r="77" spans="1:12" ht="21" customHeight="1" x14ac:dyDescent="0.25">
      <c r="A77">
        <v>2029</v>
      </c>
      <c r="B77">
        <v>0</v>
      </c>
      <c r="C77" s="2"/>
      <c r="D77" s="3" t="s">
        <v>190</v>
      </c>
      <c r="E77" s="2"/>
      <c r="F77" s="2"/>
      <c r="G77" s="2"/>
      <c r="H77" s="2"/>
      <c r="I77" s="2"/>
      <c r="J77" s="2"/>
      <c r="K77" s="2"/>
      <c r="L77" s="2"/>
    </row>
    <row r="78" spans="1:12" x14ac:dyDescent="0.25">
      <c r="B78">
        <v>0</v>
      </c>
      <c r="C78" s="2">
        <v>7829</v>
      </c>
      <c r="D78" s="2" t="s">
        <v>26</v>
      </c>
      <c r="E78" s="2">
        <v>1970</v>
      </c>
      <c r="F78" s="2" t="s">
        <v>75</v>
      </c>
      <c r="G78" s="2" t="s">
        <v>13</v>
      </c>
      <c r="H78" s="2">
        <v>2</v>
      </c>
      <c r="I78" s="2">
        <v>2</v>
      </c>
      <c r="J78" s="2">
        <v>1076</v>
      </c>
      <c r="K78" s="2" t="s">
        <v>9</v>
      </c>
      <c r="L78" s="2">
        <v>2029</v>
      </c>
    </row>
    <row r="79" spans="1:12" ht="18.75" x14ac:dyDescent="0.25">
      <c r="C79" s="6" t="str">
        <f>"Программа капитального ремонта общего имущества многоквартирных домов Владимирской области на 2030 год"</f>
        <v>Программа капитального ремонта общего имущества многоквартирных домов Владимирской области на 2030 год</v>
      </c>
      <c r="D79" s="6"/>
      <c r="E79" s="6"/>
      <c r="F79" s="6"/>
      <c r="G79" s="6"/>
      <c r="H79" s="6"/>
      <c r="I79" s="6"/>
      <c r="J79" s="6"/>
      <c r="K79" s="6"/>
      <c r="L79" s="4"/>
    </row>
    <row r="80" spans="1:12" ht="63" x14ac:dyDescent="0.25">
      <c r="B80" t="s">
        <v>76</v>
      </c>
      <c r="C80" s="1" t="s">
        <v>1</v>
      </c>
      <c r="D80" s="1" t="s">
        <v>0</v>
      </c>
      <c r="E80" s="1" t="s">
        <v>66</v>
      </c>
      <c r="F80" s="1" t="s">
        <v>2</v>
      </c>
      <c r="G80" s="1" t="s">
        <v>3</v>
      </c>
      <c r="H80" s="1" t="s">
        <v>67</v>
      </c>
      <c r="I80" s="1" t="s">
        <v>4</v>
      </c>
      <c r="J80" s="1" t="s">
        <v>5</v>
      </c>
      <c r="K80" s="1" t="s">
        <v>6</v>
      </c>
      <c r="L80" s="1" t="s">
        <v>77</v>
      </c>
    </row>
    <row r="81" spans="1:12" ht="21" customHeight="1" x14ac:dyDescent="0.25">
      <c r="A81">
        <v>2030</v>
      </c>
      <c r="B81">
        <v>0</v>
      </c>
      <c r="C81" s="2"/>
      <c r="D81" s="3" t="s">
        <v>190</v>
      </c>
      <c r="E81" s="2"/>
      <c r="F81" s="2"/>
      <c r="G81" s="2"/>
      <c r="H81" s="2"/>
      <c r="I81" s="2"/>
      <c r="J81" s="2"/>
      <c r="K81" s="2"/>
      <c r="L81" s="2"/>
    </row>
    <row r="82" spans="1:12" x14ac:dyDescent="0.25">
      <c r="B82">
        <v>0</v>
      </c>
      <c r="C82" s="2">
        <v>8142</v>
      </c>
      <c r="D82" s="2" t="s">
        <v>42</v>
      </c>
      <c r="E82" s="2">
        <v>1984</v>
      </c>
      <c r="F82" s="2" t="s">
        <v>75</v>
      </c>
      <c r="G82" s="2" t="s">
        <v>7</v>
      </c>
      <c r="H82" s="2">
        <v>3</v>
      </c>
      <c r="I82" s="2">
        <v>2</v>
      </c>
      <c r="J82" s="2">
        <v>850</v>
      </c>
      <c r="K82" s="2" t="s">
        <v>8</v>
      </c>
      <c r="L82" s="2">
        <v>2030</v>
      </c>
    </row>
    <row r="83" spans="1:12" x14ac:dyDescent="0.25">
      <c r="B83">
        <v>0</v>
      </c>
      <c r="C83" s="2">
        <v>8144</v>
      </c>
      <c r="D83" s="2" t="s">
        <v>84</v>
      </c>
      <c r="E83" s="2">
        <v>1971</v>
      </c>
      <c r="F83" s="2" t="s">
        <v>75</v>
      </c>
      <c r="G83" s="2" t="s">
        <v>13</v>
      </c>
      <c r="H83" s="2">
        <v>3</v>
      </c>
      <c r="I83" s="2">
        <v>1</v>
      </c>
      <c r="J83" s="2">
        <v>708</v>
      </c>
      <c r="K83" s="2" t="s">
        <v>9</v>
      </c>
      <c r="L83" s="2">
        <v>2030</v>
      </c>
    </row>
    <row r="84" spans="1:12" x14ac:dyDescent="0.25">
      <c r="B84">
        <v>0</v>
      </c>
      <c r="C84" s="2">
        <v>8145</v>
      </c>
      <c r="D84" s="2" t="s">
        <v>85</v>
      </c>
      <c r="E84" s="2">
        <v>1971</v>
      </c>
      <c r="F84" s="2" t="s">
        <v>75</v>
      </c>
      <c r="G84" s="2" t="s">
        <v>13</v>
      </c>
      <c r="H84" s="2">
        <v>3</v>
      </c>
      <c r="I84" s="2">
        <v>1</v>
      </c>
      <c r="J84" s="2">
        <v>704</v>
      </c>
      <c r="K84" s="2" t="s">
        <v>9</v>
      </c>
      <c r="L84" s="2">
        <v>2030</v>
      </c>
    </row>
    <row r="85" spans="1:12" x14ac:dyDescent="0.25">
      <c r="B85">
        <v>0</v>
      </c>
      <c r="C85" s="2">
        <v>8146</v>
      </c>
      <c r="D85" s="2" t="s">
        <v>86</v>
      </c>
      <c r="E85" s="2">
        <v>1971</v>
      </c>
      <c r="F85" s="2" t="s">
        <v>75</v>
      </c>
      <c r="G85" s="2" t="s">
        <v>13</v>
      </c>
      <c r="H85" s="2">
        <v>3</v>
      </c>
      <c r="I85" s="2">
        <v>1</v>
      </c>
      <c r="J85" s="2">
        <v>697</v>
      </c>
      <c r="K85" s="2" t="s">
        <v>9</v>
      </c>
      <c r="L85" s="2">
        <v>2030</v>
      </c>
    </row>
    <row r="86" spans="1:12" ht="18.75" x14ac:dyDescent="0.25">
      <c r="C86" s="6" t="str">
        <f>"Программа капитального ремонта общего имущества многоквартирных домов Владимирской области на 2031 год"</f>
        <v>Программа капитального ремонта общего имущества многоквартирных домов Владимирской области на 2031 год</v>
      </c>
      <c r="D86" s="6"/>
      <c r="E86" s="6"/>
      <c r="F86" s="6"/>
      <c r="G86" s="6"/>
      <c r="H86" s="6"/>
      <c r="I86" s="6"/>
      <c r="J86" s="6"/>
      <c r="K86" s="6"/>
      <c r="L86" s="4"/>
    </row>
    <row r="87" spans="1:12" ht="63" x14ac:dyDescent="0.25">
      <c r="B87" t="s">
        <v>76</v>
      </c>
      <c r="C87" s="1" t="s">
        <v>1</v>
      </c>
      <c r="D87" s="1" t="s">
        <v>0</v>
      </c>
      <c r="E87" s="1" t="s">
        <v>66</v>
      </c>
      <c r="F87" s="1" t="s">
        <v>2</v>
      </c>
      <c r="G87" s="1" t="s">
        <v>3</v>
      </c>
      <c r="H87" s="1" t="s">
        <v>67</v>
      </c>
      <c r="I87" s="1" t="s">
        <v>4</v>
      </c>
      <c r="J87" s="1" t="s">
        <v>5</v>
      </c>
      <c r="K87" s="1" t="s">
        <v>6</v>
      </c>
      <c r="L87" s="1" t="s">
        <v>77</v>
      </c>
    </row>
    <row r="88" spans="1:12" ht="21" customHeight="1" x14ac:dyDescent="0.25">
      <c r="A88">
        <v>2031</v>
      </c>
      <c r="B88">
        <v>0</v>
      </c>
      <c r="C88" s="2"/>
      <c r="D88" s="3" t="s">
        <v>190</v>
      </c>
      <c r="E88" s="2"/>
      <c r="F88" s="2"/>
      <c r="G88" s="2"/>
      <c r="H88" s="2"/>
      <c r="I88" s="2"/>
      <c r="J88" s="2"/>
      <c r="K88" s="2"/>
      <c r="L88" s="2"/>
    </row>
    <row r="89" spans="1:12" x14ac:dyDescent="0.25">
      <c r="B89">
        <v>0</v>
      </c>
      <c r="C89" s="2">
        <v>8445</v>
      </c>
      <c r="D89" s="2" t="s">
        <v>87</v>
      </c>
      <c r="E89" s="2">
        <v>1973</v>
      </c>
      <c r="F89" s="2" t="s">
        <v>75</v>
      </c>
      <c r="G89" s="2" t="s">
        <v>13</v>
      </c>
      <c r="H89" s="2">
        <v>3</v>
      </c>
      <c r="I89" s="2">
        <v>1</v>
      </c>
      <c r="J89" s="2">
        <v>715</v>
      </c>
      <c r="K89" s="2" t="s">
        <v>9</v>
      </c>
      <c r="L89" s="2">
        <v>2031</v>
      </c>
    </row>
    <row r="90" spans="1:12" x14ac:dyDescent="0.25">
      <c r="B90">
        <v>0</v>
      </c>
      <c r="C90" s="2">
        <v>8446</v>
      </c>
      <c r="D90" s="2" t="s">
        <v>88</v>
      </c>
      <c r="E90" s="2">
        <v>1973</v>
      </c>
      <c r="F90" s="2" t="s">
        <v>75</v>
      </c>
      <c r="G90" s="2" t="s">
        <v>13</v>
      </c>
      <c r="H90" s="2">
        <v>3</v>
      </c>
      <c r="I90" s="2">
        <v>1</v>
      </c>
      <c r="J90" s="2">
        <v>714</v>
      </c>
      <c r="K90" s="2" t="s">
        <v>9</v>
      </c>
      <c r="L90" s="2">
        <v>2031</v>
      </c>
    </row>
    <row r="91" spans="1:12" x14ac:dyDescent="0.25">
      <c r="B91">
        <v>0</v>
      </c>
      <c r="C91" s="2">
        <v>8447</v>
      </c>
      <c r="D91" s="2" t="s">
        <v>89</v>
      </c>
      <c r="E91" s="2">
        <v>1972</v>
      </c>
      <c r="F91" s="2" t="s">
        <v>75</v>
      </c>
      <c r="G91" s="2" t="s">
        <v>13</v>
      </c>
      <c r="H91" s="2">
        <v>3</v>
      </c>
      <c r="I91" s="2">
        <v>1</v>
      </c>
      <c r="J91" s="2">
        <v>696</v>
      </c>
      <c r="K91" s="2" t="s">
        <v>9</v>
      </c>
      <c r="L91" s="2">
        <v>2031</v>
      </c>
    </row>
    <row r="92" spans="1:12" x14ac:dyDescent="0.25">
      <c r="B92">
        <v>0</v>
      </c>
      <c r="C92" s="2">
        <v>8449</v>
      </c>
      <c r="D92" s="2" t="s">
        <v>14</v>
      </c>
      <c r="E92" s="2">
        <v>1971</v>
      </c>
      <c r="F92" s="2" t="s">
        <v>75</v>
      </c>
      <c r="G92" s="2" t="s">
        <v>7</v>
      </c>
      <c r="H92" s="2">
        <v>2</v>
      </c>
      <c r="I92" s="2">
        <v>2</v>
      </c>
      <c r="J92" s="2">
        <v>721</v>
      </c>
      <c r="K92" s="2" t="s">
        <v>11</v>
      </c>
      <c r="L92" s="2">
        <v>2031</v>
      </c>
    </row>
    <row r="93" spans="1:12" ht="18.75" x14ac:dyDescent="0.25">
      <c r="C93" s="6" t="str">
        <f>"Программа капитального ремонта общего имущества многоквартирных домов Владимирской области на 2032 год"</f>
        <v>Программа капитального ремонта общего имущества многоквартирных домов Владимирской области на 2032 год</v>
      </c>
      <c r="D93" s="6"/>
      <c r="E93" s="6"/>
      <c r="F93" s="6"/>
      <c r="G93" s="6"/>
      <c r="H93" s="6"/>
      <c r="I93" s="6"/>
      <c r="J93" s="6"/>
      <c r="K93" s="6"/>
      <c r="L93" s="4"/>
    </row>
    <row r="94" spans="1:12" ht="63" x14ac:dyDescent="0.25">
      <c r="B94" t="s">
        <v>76</v>
      </c>
      <c r="C94" s="1" t="s">
        <v>1</v>
      </c>
      <c r="D94" s="1" t="s">
        <v>0</v>
      </c>
      <c r="E94" s="1" t="s">
        <v>66</v>
      </c>
      <c r="F94" s="1" t="s">
        <v>2</v>
      </c>
      <c r="G94" s="1" t="s">
        <v>3</v>
      </c>
      <c r="H94" s="1" t="s">
        <v>67</v>
      </c>
      <c r="I94" s="1" t="s">
        <v>4</v>
      </c>
      <c r="J94" s="1" t="s">
        <v>5</v>
      </c>
      <c r="K94" s="1" t="s">
        <v>6</v>
      </c>
      <c r="L94" s="1" t="s">
        <v>77</v>
      </c>
    </row>
    <row r="95" spans="1:12" ht="21" customHeight="1" x14ac:dyDescent="0.25">
      <c r="A95">
        <v>2032</v>
      </c>
      <c r="B95">
        <v>0</v>
      </c>
      <c r="C95" s="2"/>
      <c r="D95" s="3" t="s">
        <v>190</v>
      </c>
      <c r="E95" s="2"/>
      <c r="F95" s="2"/>
      <c r="G95" s="2"/>
      <c r="H95" s="2"/>
      <c r="I95" s="2"/>
      <c r="J95" s="2"/>
      <c r="K95" s="2"/>
      <c r="L95" s="2"/>
    </row>
    <row r="96" spans="1:12" x14ac:dyDescent="0.25">
      <c r="B96">
        <v>0</v>
      </c>
      <c r="C96" s="2">
        <v>8739</v>
      </c>
      <c r="D96" s="2" t="s">
        <v>68</v>
      </c>
      <c r="E96" s="2">
        <v>1985</v>
      </c>
      <c r="F96" s="2" t="s">
        <v>75</v>
      </c>
      <c r="G96" s="2" t="s">
        <v>7</v>
      </c>
      <c r="H96" s="2">
        <v>2</v>
      </c>
      <c r="I96" s="2">
        <v>3</v>
      </c>
      <c r="J96" s="2">
        <v>1525</v>
      </c>
      <c r="K96" s="2" t="s">
        <v>8</v>
      </c>
      <c r="L96" s="2">
        <v>2032</v>
      </c>
    </row>
    <row r="97" spans="1:12" x14ac:dyDescent="0.25">
      <c r="B97">
        <v>0</v>
      </c>
      <c r="C97" s="2">
        <v>8742</v>
      </c>
      <c r="D97" s="2" t="s">
        <v>15</v>
      </c>
      <c r="E97" s="2">
        <v>1967</v>
      </c>
      <c r="F97" s="2" t="s">
        <v>75</v>
      </c>
      <c r="G97" s="2" t="s">
        <v>7</v>
      </c>
      <c r="H97" s="2">
        <v>2</v>
      </c>
      <c r="I97" s="2">
        <v>4</v>
      </c>
      <c r="J97" s="2">
        <v>911</v>
      </c>
      <c r="K97" s="2" t="s">
        <v>11</v>
      </c>
      <c r="L97" s="2">
        <v>2032</v>
      </c>
    </row>
    <row r="98" spans="1:12" x14ac:dyDescent="0.25">
      <c r="B98">
        <v>0</v>
      </c>
      <c r="C98" s="2">
        <v>8743</v>
      </c>
      <c r="D98" s="2" t="s">
        <v>16</v>
      </c>
      <c r="E98" s="2">
        <v>1968</v>
      </c>
      <c r="F98" s="2" t="s">
        <v>75</v>
      </c>
      <c r="G98" s="2" t="s">
        <v>7</v>
      </c>
      <c r="H98" s="2">
        <v>2</v>
      </c>
      <c r="I98" s="2">
        <v>2</v>
      </c>
      <c r="J98" s="2">
        <v>721</v>
      </c>
      <c r="K98" s="2" t="s">
        <v>11</v>
      </c>
      <c r="L98" s="2">
        <v>2032</v>
      </c>
    </row>
    <row r="99" spans="1:12" ht="18.75" x14ac:dyDescent="0.25">
      <c r="C99" s="6" t="str">
        <f>"Программа капитального ремонта общего имущества многоквартирных домов Владимирской области на 2033 год"</f>
        <v>Программа капитального ремонта общего имущества многоквартирных домов Владимирской области на 2033 год</v>
      </c>
      <c r="D99" s="6"/>
      <c r="E99" s="6"/>
      <c r="F99" s="6"/>
      <c r="G99" s="6"/>
      <c r="H99" s="6"/>
      <c r="I99" s="6"/>
      <c r="J99" s="6"/>
      <c r="K99" s="6"/>
      <c r="L99" s="4"/>
    </row>
    <row r="100" spans="1:12" ht="63" x14ac:dyDescent="0.25">
      <c r="B100" t="s">
        <v>76</v>
      </c>
      <c r="C100" s="1" t="s">
        <v>1</v>
      </c>
      <c r="D100" s="1" t="s">
        <v>0</v>
      </c>
      <c r="E100" s="1" t="s">
        <v>66</v>
      </c>
      <c r="F100" s="1" t="s">
        <v>2</v>
      </c>
      <c r="G100" s="1" t="s">
        <v>3</v>
      </c>
      <c r="H100" s="1" t="s">
        <v>67</v>
      </c>
      <c r="I100" s="1" t="s">
        <v>4</v>
      </c>
      <c r="J100" s="1" t="s">
        <v>5</v>
      </c>
      <c r="K100" s="1" t="s">
        <v>6</v>
      </c>
      <c r="L100" s="1" t="s">
        <v>77</v>
      </c>
    </row>
    <row r="101" spans="1:12" ht="21" customHeight="1" x14ac:dyDescent="0.25">
      <c r="A101">
        <v>2033</v>
      </c>
      <c r="B101">
        <v>0</v>
      </c>
      <c r="C101" s="2"/>
      <c r="D101" s="3" t="s">
        <v>190</v>
      </c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B102">
        <v>0</v>
      </c>
      <c r="C102" s="2">
        <v>9008</v>
      </c>
      <c r="D102" s="2" t="s">
        <v>70</v>
      </c>
      <c r="E102" s="2">
        <v>1986</v>
      </c>
      <c r="F102" s="2" t="s">
        <v>75</v>
      </c>
      <c r="G102" s="2" t="s">
        <v>7</v>
      </c>
      <c r="H102" s="2">
        <v>2</v>
      </c>
      <c r="I102" s="2">
        <v>3</v>
      </c>
      <c r="J102" s="2">
        <v>1471</v>
      </c>
      <c r="K102" s="2" t="s">
        <v>8</v>
      </c>
      <c r="L102" s="2">
        <v>2033</v>
      </c>
    </row>
    <row r="103" spans="1:12" x14ac:dyDescent="0.25">
      <c r="B103">
        <v>0</v>
      </c>
      <c r="C103" s="2">
        <v>9012</v>
      </c>
      <c r="D103" s="2" t="s">
        <v>27</v>
      </c>
      <c r="E103" s="2">
        <v>1967</v>
      </c>
      <c r="F103" s="2" t="s">
        <v>75</v>
      </c>
      <c r="G103" s="2" t="s">
        <v>13</v>
      </c>
      <c r="H103" s="2">
        <v>2</v>
      </c>
      <c r="I103" s="2">
        <v>4</v>
      </c>
      <c r="J103" s="2">
        <v>2241</v>
      </c>
      <c r="K103" s="2" t="s">
        <v>12</v>
      </c>
      <c r="L103" s="2">
        <v>2033</v>
      </c>
    </row>
    <row r="104" spans="1:12" ht="18.75" x14ac:dyDescent="0.25">
      <c r="C104" s="6" t="str">
        <f>"Программа капитального ремонта общего имущества многоквартирных домов Владимирской области на 2034 год"</f>
        <v>Программа капитального ремонта общего имущества многоквартирных домов Владимирской области на 2034 год</v>
      </c>
      <c r="D104" s="6"/>
      <c r="E104" s="6"/>
      <c r="F104" s="6"/>
      <c r="G104" s="6"/>
      <c r="H104" s="6"/>
      <c r="I104" s="6"/>
      <c r="J104" s="6"/>
      <c r="K104" s="6"/>
      <c r="L104" s="4"/>
    </row>
    <row r="105" spans="1:12" ht="63" x14ac:dyDescent="0.25">
      <c r="B105" t="s">
        <v>76</v>
      </c>
      <c r="C105" s="1" t="s">
        <v>1</v>
      </c>
      <c r="D105" s="1" t="s">
        <v>0</v>
      </c>
      <c r="E105" s="1" t="s">
        <v>66</v>
      </c>
      <c r="F105" s="1" t="s">
        <v>2</v>
      </c>
      <c r="G105" s="1" t="s">
        <v>3</v>
      </c>
      <c r="H105" s="1" t="s">
        <v>67</v>
      </c>
      <c r="I105" s="1" t="s">
        <v>4</v>
      </c>
      <c r="J105" s="1" t="s">
        <v>5</v>
      </c>
      <c r="K105" s="1" t="s">
        <v>6</v>
      </c>
      <c r="L105" s="1" t="s">
        <v>77</v>
      </c>
    </row>
    <row r="106" spans="1:12" ht="21" customHeight="1" x14ac:dyDescent="0.25">
      <c r="A106">
        <v>2034</v>
      </c>
      <c r="B106">
        <v>0</v>
      </c>
      <c r="C106" s="2"/>
      <c r="D106" s="3" t="s">
        <v>190</v>
      </c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B107">
        <v>0</v>
      </c>
      <c r="C107" s="2">
        <v>9300</v>
      </c>
      <c r="D107" s="2" t="s">
        <v>69</v>
      </c>
      <c r="E107" s="2">
        <v>1986</v>
      </c>
      <c r="F107" s="2" t="s">
        <v>75</v>
      </c>
      <c r="G107" s="2" t="s">
        <v>7</v>
      </c>
      <c r="H107" s="2">
        <v>2</v>
      </c>
      <c r="I107" s="2">
        <v>2</v>
      </c>
      <c r="J107" s="2">
        <v>1497</v>
      </c>
      <c r="K107" s="2" t="s">
        <v>8</v>
      </c>
      <c r="L107" s="2">
        <v>2034</v>
      </c>
    </row>
    <row r="108" spans="1:12" x14ac:dyDescent="0.25">
      <c r="B108">
        <v>0</v>
      </c>
      <c r="C108" s="2">
        <v>9301</v>
      </c>
      <c r="D108" s="2" t="s">
        <v>43</v>
      </c>
      <c r="E108" s="2">
        <v>1986</v>
      </c>
      <c r="F108" s="2" t="s">
        <v>75</v>
      </c>
      <c r="G108" s="2" t="s">
        <v>7</v>
      </c>
      <c r="H108" s="2">
        <v>2</v>
      </c>
      <c r="I108" s="2">
        <v>2</v>
      </c>
      <c r="J108" s="2">
        <v>1127</v>
      </c>
      <c r="K108" s="2" t="s">
        <v>8</v>
      </c>
      <c r="L108" s="2">
        <v>2034</v>
      </c>
    </row>
    <row r="109" spans="1:12" x14ac:dyDescent="0.25">
      <c r="B109">
        <v>0</v>
      </c>
      <c r="C109" s="2">
        <v>9302</v>
      </c>
      <c r="D109" s="2" t="s">
        <v>44</v>
      </c>
      <c r="E109" s="2">
        <v>1986</v>
      </c>
      <c r="F109" s="2" t="s">
        <v>75</v>
      </c>
      <c r="G109" s="2" t="s">
        <v>7</v>
      </c>
      <c r="H109" s="2">
        <v>3</v>
      </c>
      <c r="I109" s="2">
        <v>1</v>
      </c>
      <c r="J109" s="2">
        <v>673</v>
      </c>
      <c r="K109" s="2" t="s">
        <v>8</v>
      </c>
      <c r="L109" s="2">
        <v>2034</v>
      </c>
    </row>
    <row r="110" spans="1:12" x14ac:dyDescent="0.25">
      <c r="B110">
        <v>0</v>
      </c>
      <c r="C110" s="2">
        <v>9304</v>
      </c>
      <c r="D110" s="2" t="s">
        <v>28</v>
      </c>
      <c r="E110" s="2">
        <v>1967</v>
      </c>
      <c r="F110" s="2" t="s">
        <v>75</v>
      </c>
      <c r="G110" s="2" t="s">
        <v>13</v>
      </c>
      <c r="H110" s="2">
        <v>2</v>
      </c>
      <c r="I110" s="2">
        <v>4</v>
      </c>
      <c r="J110" s="2">
        <v>2290</v>
      </c>
      <c r="K110" s="2" t="s">
        <v>12</v>
      </c>
      <c r="L110" s="2">
        <v>2034</v>
      </c>
    </row>
    <row r="111" spans="1:12" ht="18.75" x14ac:dyDescent="0.25">
      <c r="C111" s="6" t="str">
        <f>"Программа капитального ремонта общего имущества многоквартирных домов Владимирской области на 2035 год"</f>
        <v>Программа капитального ремонта общего имущества многоквартирных домов Владимирской области на 2035 год</v>
      </c>
      <c r="D111" s="6"/>
      <c r="E111" s="6"/>
      <c r="F111" s="6"/>
      <c r="G111" s="6"/>
      <c r="H111" s="6"/>
      <c r="I111" s="6"/>
      <c r="J111" s="6"/>
      <c r="K111" s="6"/>
      <c r="L111" s="4"/>
    </row>
    <row r="112" spans="1:12" ht="63" x14ac:dyDescent="0.25">
      <c r="B112" t="s">
        <v>76</v>
      </c>
      <c r="C112" s="1" t="s">
        <v>1</v>
      </c>
      <c r="D112" s="1" t="s">
        <v>0</v>
      </c>
      <c r="E112" s="1" t="s">
        <v>66</v>
      </c>
      <c r="F112" s="1" t="s">
        <v>2</v>
      </c>
      <c r="G112" s="1" t="s">
        <v>3</v>
      </c>
      <c r="H112" s="1" t="s">
        <v>67</v>
      </c>
      <c r="I112" s="1" t="s">
        <v>4</v>
      </c>
      <c r="J112" s="1" t="s">
        <v>5</v>
      </c>
      <c r="K112" s="1" t="s">
        <v>6</v>
      </c>
      <c r="L112" s="1" t="s">
        <v>77</v>
      </c>
    </row>
    <row r="113" spans="1:12" ht="21" customHeight="1" x14ac:dyDescent="0.25">
      <c r="A113">
        <v>2035</v>
      </c>
      <c r="B113">
        <v>0</v>
      </c>
      <c r="C113" s="2"/>
      <c r="D113" s="3" t="s">
        <v>190</v>
      </c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B114">
        <v>0</v>
      </c>
      <c r="C114" s="2">
        <v>9604</v>
      </c>
      <c r="D114" s="2" t="s">
        <v>30</v>
      </c>
      <c r="E114" s="2">
        <v>1975</v>
      </c>
      <c r="F114" s="2" t="s">
        <v>75</v>
      </c>
      <c r="G114" s="2" t="s">
        <v>7</v>
      </c>
      <c r="H114" s="2">
        <v>2</v>
      </c>
      <c r="I114" s="2">
        <v>2</v>
      </c>
      <c r="J114" s="2">
        <v>948</v>
      </c>
      <c r="K114" s="2" t="s">
        <v>11</v>
      </c>
      <c r="L114" s="2">
        <v>2035</v>
      </c>
    </row>
    <row r="115" spans="1:12" x14ac:dyDescent="0.25">
      <c r="B115">
        <v>0</v>
      </c>
      <c r="C115" s="2">
        <v>9606</v>
      </c>
      <c r="D115" s="2" t="s">
        <v>31</v>
      </c>
      <c r="E115" s="2">
        <v>1967</v>
      </c>
      <c r="F115" s="2" t="s">
        <v>75</v>
      </c>
      <c r="G115" s="2" t="s">
        <v>13</v>
      </c>
      <c r="H115" s="2">
        <v>2</v>
      </c>
      <c r="I115" s="2">
        <v>4</v>
      </c>
      <c r="J115" s="2">
        <v>2231</v>
      </c>
      <c r="K115" s="2" t="s">
        <v>12</v>
      </c>
      <c r="L115" s="2">
        <v>2035</v>
      </c>
    </row>
    <row r="116" spans="1:12" ht="18.75" x14ac:dyDescent="0.25">
      <c r="C116" s="6" t="str">
        <f>"Программа капитального ремонта общего имущества многоквартирных домов Владимирской области на 2036 год"</f>
        <v>Программа капитального ремонта общего имущества многоквартирных домов Владимирской области на 2036 год</v>
      </c>
      <c r="D116" s="6"/>
      <c r="E116" s="6"/>
      <c r="F116" s="6"/>
      <c r="G116" s="6"/>
      <c r="H116" s="6"/>
      <c r="I116" s="6"/>
      <c r="J116" s="6"/>
      <c r="K116" s="6"/>
      <c r="L116" s="4"/>
    </row>
    <row r="117" spans="1:12" ht="63" x14ac:dyDescent="0.25">
      <c r="B117" t="s">
        <v>76</v>
      </c>
      <c r="C117" s="1" t="s">
        <v>1</v>
      </c>
      <c r="D117" s="1" t="s">
        <v>0</v>
      </c>
      <c r="E117" s="1" t="s">
        <v>66</v>
      </c>
      <c r="F117" s="1" t="s">
        <v>2</v>
      </c>
      <c r="G117" s="1" t="s">
        <v>3</v>
      </c>
      <c r="H117" s="1" t="s">
        <v>67</v>
      </c>
      <c r="I117" s="1" t="s">
        <v>4</v>
      </c>
      <c r="J117" s="1" t="s">
        <v>5</v>
      </c>
      <c r="K117" s="1" t="s">
        <v>6</v>
      </c>
      <c r="L117" s="1" t="s">
        <v>77</v>
      </c>
    </row>
    <row r="118" spans="1:12" ht="21" customHeight="1" x14ac:dyDescent="0.25">
      <c r="A118">
        <v>2036</v>
      </c>
      <c r="B118">
        <v>0</v>
      </c>
      <c r="C118" s="2"/>
      <c r="D118" s="3" t="s">
        <v>190</v>
      </c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B119">
        <v>0</v>
      </c>
      <c r="C119" s="2">
        <v>9887</v>
      </c>
      <c r="D119" s="2" t="s">
        <v>45</v>
      </c>
      <c r="E119" s="2">
        <v>1987</v>
      </c>
      <c r="F119" s="2" t="s">
        <v>75</v>
      </c>
      <c r="G119" s="2" t="s">
        <v>7</v>
      </c>
      <c r="H119" s="2">
        <v>3</v>
      </c>
      <c r="I119" s="2">
        <v>2</v>
      </c>
      <c r="J119" s="2">
        <v>1276</v>
      </c>
      <c r="K119" s="2" t="s">
        <v>8</v>
      </c>
      <c r="L119" s="2">
        <v>2036</v>
      </c>
    </row>
    <row r="120" spans="1:12" x14ac:dyDescent="0.25">
      <c r="B120">
        <v>0</v>
      </c>
      <c r="C120" s="2">
        <v>9888</v>
      </c>
      <c r="D120" s="2" t="s">
        <v>46</v>
      </c>
      <c r="E120" s="2">
        <v>1987</v>
      </c>
      <c r="F120" s="2" t="s">
        <v>75</v>
      </c>
      <c r="G120" s="2" t="s">
        <v>7</v>
      </c>
      <c r="H120" s="2">
        <v>2</v>
      </c>
      <c r="I120" s="2">
        <v>2</v>
      </c>
      <c r="J120" s="2">
        <v>934</v>
      </c>
      <c r="K120" s="2" t="s">
        <v>8</v>
      </c>
      <c r="L120" s="2">
        <v>2036</v>
      </c>
    </row>
    <row r="121" spans="1:12" x14ac:dyDescent="0.25">
      <c r="B121">
        <v>0</v>
      </c>
      <c r="C121" s="2">
        <v>9892</v>
      </c>
      <c r="D121" s="2" t="s">
        <v>90</v>
      </c>
      <c r="E121" s="2">
        <v>1967</v>
      </c>
      <c r="F121" s="2" t="s">
        <v>75</v>
      </c>
      <c r="G121" s="2" t="s">
        <v>7</v>
      </c>
      <c r="H121" s="2">
        <v>2</v>
      </c>
      <c r="I121" s="2">
        <v>4</v>
      </c>
      <c r="J121" s="2">
        <v>919</v>
      </c>
      <c r="K121" s="2" t="s">
        <v>12</v>
      </c>
      <c r="L121" s="2">
        <v>2036</v>
      </c>
    </row>
    <row r="122" spans="1:12" x14ac:dyDescent="0.25">
      <c r="B122">
        <v>3</v>
      </c>
      <c r="C122" s="2">
        <v>9893</v>
      </c>
      <c r="D122" s="2" t="s">
        <v>79</v>
      </c>
      <c r="E122" s="2">
        <v>1967</v>
      </c>
      <c r="F122" s="2" t="s">
        <v>75</v>
      </c>
      <c r="G122" s="2" t="s">
        <v>7</v>
      </c>
      <c r="H122" s="2">
        <v>2</v>
      </c>
      <c r="I122" s="2">
        <v>4</v>
      </c>
      <c r="J122" s="2">
        <v>925</v>
      </c>
      <c r="K122" s="2" t="s">
        <v>12</v>
      </c>
      <c r="L122" s="2">
        <v>2036</v>
      </c>
    </row>
    <row r="123" spans="1:12" ht="18.75" x14ac:dyDescent="0.25">
      <c r="C123" s="6" t="str">
        <f>"Программа капитального ремонта общего имущества многоквартирных домов Владимирской области на 2037 год"</f>
        <v>Программа капитального ремонта общего имущества многоквартирных домов Владимирской области на 2037 год</v>
      </c>
      <c r="D123" s="6"/>
      <c r="E123" s="6"/>
      <c r="F123" s="6"/>
      <c r="G123" s="6"/>
      <c r="H123" s="6"/>
      <c r="I123" s="6"/>
      <c r="J123" s="6"/>
      <c r="K123" s="6"/>
      <c r="L123" s="4"/>
    </row>
    <row r="124" spans="1:12" ht="63" x14ac:dyDescent="0.25">
      <c r="B124" t="s">
        <v>76</v>
      </c>
      <c r="C124" s="1" t="s">
        <v>1</v>
      </c>
      <c r="D124" s="1" t="s">
        <v>0</v>
      </c>
      <c r="E124" s="1" t="s">
        <v>66</v>
      </c>
      <c r="F124" s="1" t="s">
        <v>2</v>
      </c>
      <c r="G124" s="1" t="s">
        <v>3</v>
      </c>
      <c r="H124" s="1" t="s">
        <v>67</v>
      </c>
      <c r="I124" s="1" t="s">
        <v>4</v>
      </c>
      <c r="J124" s="1" t="s">
        <v>5</v>
      </c>
      <c r="K124" s="1" t="s">
        <v>6</v>
      </c>
      <c r="L124" s="1" t="s">
        <v>77</v>
      </c>
    </row>
    <row r="125" spans="1:12" ht="21" customHeight="1" x14ac:dyDescent="0.25">
      <c r="A125">
        <v>2037</v>
      </c>
      <c r="B125">
        <v>0</v>
      </c>
      <c r="C125" s="2"/>
      <c r="D125" s="3" t="s">
        <v>190</v>
      </c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B126">
        <v>0</v>
      </c>
      <c r="C126" s="2">
        <v>10268</v>
      </c>
      <c r="D126" s="2" t="s">
        <v>47</v>
      </c>
      <c r="E126" s="2">
        <v>1988</v>
      </c>
      <c r="F126" s="2" t="s">
        <v>75</v>
      </c>
      <c r="G126" s="2" t="s">
        <v>7</v>
      </c>
      <c r="H126" s="2">
        <v>2</v>
      </c>
      <c r="I126" s="2">
        <v>2</v>
      </c>
      <c r="J126" s="2">
        <v>994</v>
      </c>
      <c r="K126" s="2" t="s">
        <v>8</v>
      </c>
      <c r="L126" s="2">
        <v>2037</v>
      </c>
    </row>
    <row r="127" spans="1:12" x14ac:dyDescent="0.25">
      <c r="B127">
        <v>0</v>
      </c>
      <c r="C127" s="2">
        <v>10273</v>
      </c>
      <c r="D127" s="2" t="s">
        <v>32</v>
      </c>
      <c r="E127" s="2">
        <v>1968</v>
      </c>
      <c r="F127" s="2" t="s">
        <v>75</v>
      </c>
      <c r="G127" s="2" t="s">
        <v>13</v>
      </c>
      <c r="H127" s="2">
        <v>2</v>
      </c>
      <c r="I127" s="2">
        <v>4</v>
      </c>
      <c r="J127" s="2">
        <v>2226</v>
      </c>
      <c r="K127" s="2" t="s">
        <v>12</v>
      </c>
      <c r="L127" s="2">
        <v>2037</v>
      </c>
    </row>
    <row r="128" spans="1:12" ht="18.75" x14ac:dyDescent="0.25">
      <c r="C128" s="6" t="str">
        <f>"Программа капитального ремонта общего имущества многоквартирных домов Владимирской области на 2038 год"</f>
        <v>Программа капитального ремонта общего имущества многоквартирных домов Владимирской области на 2038 год</v>
      </c>
      <c r="D128" s="6"/>
      <c r="E128" s="6"/>
      <c r="F128" s="6"/>
      <c r="G128" s="6"/>
      <c r="H128" s="6"/>
      <c r="I128" s="6"/>
      <c r="J128" s="6"/>
      <c r="K128" s="6"/>
      <c r="L128" s="4"/>
    </row>
    <row r="129" spans="1:12" ht="63" x14ac:dyDescent="0.25">
      <c r="B129" t="s">
        <v>76</v>
      </c>
      <c r="C129" s="1" t="s">
        <v>1</v>
      </c>
      <c r="D129" s="1" t="s">
        <v>0</v>
      </c>
      <c r="E129" s="1" t="s">
        <v>66</v>
      </c>
      <c r="F129" s="1" t="s">
        <v>2</v>
      </c>
      <c r="G129" s="1" t="s">
        <v>3</v>
      </c>
      <c r="H129" s="1" t="s">
        <v>67</v>
      </c>
      <c r="I129" s="1" t="s">
        <v>4</v>
      </c>
      <c r="J129" s="1" t="s">
        <v>5</v>
      </c>
      <c r="K129" s="1" t="s">
        <v>6</v>
      </c>
      <c r="L129" s="1" t="s">
        <v>77</v>
      </c>
    </row>
    <row r="130" spans="1:12" ht="21" customHeight="1" x14ac:dyDescent="0.25">
      <c r="A130">
        <v>2038</v>
      </c>
      <c r="B130">
        <v>0</v>
      </c>
      <c r="C130" s="2"/>
      <c r="D130" s="3" t="s">
        <v>190</v>
      </c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B131">
        <v>0</v>
      </c>
      <c r="C131" s="2">
        <v>10603</v>
      </c>
      <c r="D131" s="2" t="s">
        <v>91</v>
      </c>
      <c r="E131" s="2">
        <v>1968</v>
      </c>
      <c r="F131" s="2" t="s">
        <v>75</v>
      </c>
      <c r="G131" s="2" t="s">
        <v>7</v>
      </c>
      <c r="H131" s="2">
        <v>2</v>
      </c>
      <c r="I131" s="2">
        <v>1</v>
      </c>
      <c r="J131" s="2">
        <v>1284</v>
      </c>
      <c r="K131" s="2" t="s">
        <v>12</v>
      </c>
      <c r="L131" s="2">
        <v>2038</v>
      </c>
    </row>
    <row r="132" spans="1:12" x14ac:dyDescent="0.25">
      <c r="B132">
        <v>0</v>
      </c>
      <c r="C132" s="2">
        <v>10604</v>
      </c>
      <c r="D132" s="2" t="s">
        <v>34</v>
      </c>
      <c r="E132" s="2">
        <v>1969</v>
      </c>
      <c r="F132" s="2" t="s">
        <v>75</v>
      </c>
      <c r="G132" s="2" t="s">
        <v>13</v>
      </c>
      <c r="H132" s="2">
        <v>2</v>
      </c>
      <c r="I132" s="2">
        <v>2</v>
      </c>
      <c r="J132" s="2">
        <v>1069</v>
      </c>
      <c r="K132" s="2" t="s">
        <v>12</v>
      </c>
      <c r="L132" s="2">
        <v>2038</v>
      </c>
    </row>
    <row r="133" spans="1:12" ht="18.75" x14ac:dyDescent="0.25">
      <c r="C133" s="6" t="str">
        <f>"Программа капитального ремонта общего имущества многоквартирных домов Владимирской области на 2039 год"</f>
        <v>Программа капитального ремонта общего имущества многоквартирных домов Владимирской области на 2039 год</v>
      </c>
      <c r="D133" s="6"/>
      <c r="E133" s="6"/>
      <c r="F133" s="6"/>
      <c r="G133" s="6"/>
      <c r="H133" s="6"/>
      <c r="I133" s="6"/>
      <c r="J133" s="6"/>
      <c r="K133" s="6"/>
      <c r="L133" s="4"/>
    </row>
    <row r="134" spans="1:12" ht="63" x14ac:dyDescent="0.25">
      <c r="B134" t="s">
        <v>76</v>
      </c>
      <c r="C134" s="1" t="s">
        <v>1</v>
      </c>
      <c r="D134" s="1" t="s">
        <v>0</v>
      </c>
      <c r="E134" s="1" t="s">
        <v>66</v>
      </c>
      <c r="F134" s="1" t="s">
        <v>2</v>
      </c>
      <c r="G134" s="1" t="s">
        <v>3</v>
      </c>
      <c r="H134" s="1" t="s">
        <v>67</v>
      </c>
      <c r="I134" s="1" t="s">
        <v>4</v>
      </c>
      <c r="J134" s="1" t="s">
        <v>5</v>
      </c>
      <c r="K134" s="1" t="s">
        <v>6</v>
      </c>
      <c r="L134" s="1" t="s">
        <v>77</v>
      </c>
    </row>
    <row r="135" spans="1:12" ht="21" customHeight="1" x14ac:dyDescent="0.25">
      <c r="A135">
        <v>2039</v>
      </c>
      <c r="B135">
        <v>0</v>
      </c>
      <c r="C135" s="2"/>
      <c r="D135" s="3" t="s">
        <v>190</v>
      </c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B136">
        <v>0</v>
      </c>
      <c r="C136" s="2">
        <v>10993</v>
      </c>
      <c r="D136" s="2" t="s">
        <v>71</v>
      </c>
      <c r="E136" s="2">
        <v>1990</v>
      </c>
      <c r="F136" s="2" t="s">
        <v>75</v>
      </c>
      <c r="G136" s="2" t="s">
        <v>7</v>
      </c>
      <c r="H136" s="2">
        <v>3</v>
      </c>
      <c r="I136" s="2">
        <v>1</v>
      </c>
      <c r="J136" s="2">
        <v>793</v>
      </c>
      <c r="K136" s="2" t="s">
        <v>8</v>
      </c>
      <c r="L136" s="2">
        <v>2039</v>
      </c>
    </row>
    <row r="137" spans="1:12" x14ac:dyDescent="0.25">
      <c r="B137">
        <v>0</v>
      </c>
      <c r="C137" s="2">
        <v>10998</v>
      </c>
      <c r="D137" s="2" t="s">
        <v>33</v>
      </c>
      <c r="E137" s="2">
        <v>1979</v>
      </c>
      <c r="F137" s="2" t="s">
        <v>75</v>
      </c>
      <c r="G137" s="2" t="s">
        <v>7</v>
      </c>
      <c r="H137" s="2">
        <v>2</v>
      </c>
      <c r="I137" s="2">
        <v>2</v>
      </c>
      <c r="J137" s="2">
        <v>981</v>
      </c>
      <c r="K137" s="2" t="s">
        <v>11</v>
      </c>
      <c r="L137" s="2">
        <v>2039</v>
      </c>
    </row>
    <row r="138" spans="1:12" x14ac:dyDescent="0.25">
      <c r="B138">
        <v>0</v>
      </c>
      <c r="C138" s="2">
        <v>10999</v>
      </c>
      <c r="D138" s="2" t="s">
        <v>62</v>
      </c>
      <c r="E138" s="2">
        <v>1979</v>
      </c>
      <c r="F138" s="2" t="s">
        <v>75</v>
      </c>
      <c r="G138" s="2" t="s">
        <v>7</v>
      </c>
      <c r="H138" s="2">
        <v>2</v>
      </c>
      <c r="I138" s="2">
        <v>2</v>
      </c>
      <c r="J138" s="2">
        <v>957</v>
      </c>
      <c r="K138" s="2" t="s">
        <v>11</v>
      </c>
      <c r="L138" s="2">
        <v>2039</v>
      </c>
    </row>
    <row r="139" spans="1:12" ht="18.75" x14ac:dyDescent="0.25">
      <c r="C139" s="6" t="str">
        <f>"Программа капитального ремонта общего имущества многоквартирных домов Владимирской области на 2040 год"</f>
        <v>Программа капитального ремонта общего имущества многоквартирных домов Владимирской области на 2040 год</v>
      </c>
      <c r="D139" s="6"/>
      <c r="E139" s="6"/>
      <c r="F139" s="6"/>
      <c r="G139" s="6"/>
      <c r="H139" s="6"/>
      <c r="I139" s="6"/>
      <c r="J139" s="6"/>
      <c r="K139" s="6"/>
      <c r="L139" s="4"/>
    </row>
    <row r="140" spans="1:12" ht="63" x14ac:dyDescent="0.25">
      <c r="B140" t="s">
        <v>76</v>
      </c>
      <c r="C140" s="1" t="s">
        <v>1</v>
      </c>
      <c r="D140" s="1" t="s">
        <v>0</v>
      </c>
      <c r="E140" s="1" t="s">
        <v>66</v>
      </c>
      <c r="F140" s="1" t="s">
        <v>2</v>
      </c>
      <c r="G140" s="1" t="s">
        <v>3</v>
      </c>
      <c r="H140" s="1" t="s">
        <v>67</v>
      </c>
      <c r="I140" s="1" t="s">
        <v>4</v>
      </c>
      <c r="J140" s="1" t="s">
        <v>5</v>
      </c>
      <c r="K140" s="1" t="s">
        <v>6</v>
      </c>
      <c r="L140" s="1" t="s">
        <v>77</v>
      </c>
    </row>
    <row r="141" spans="1:12" ht="21" customHeight="1" x14ac:dyDescent="0.25">
      <c r="A141">
        <v>2040</v>
      </c>
      <c r="B141">
        <v>0</v>
      </c>
      <c r="C141" s="2"/>
      <c r="D141" s="3" t="s">
        <v>190</v>
      </c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B142">
        <v>0</v>
      </c>
      <c r="C142" s="2">
        <v>11382</v>
      </c>
      <c r="D142" s="2" t="s">
        <v>72</v>
      </c>
      <c r="E142" s="2">
        <v>1990</v>
      </c>
      <c r="F142" s="2" t="s">
        <v>75</v>
      </c>
      <c r="G142" s="2" t="s">
        <v>7</v>
      </c>
      <c r="H142" s="2">
        <v>3</v>
      </c>
      <c r="I142" s="2">
        <v>2</v>
      </c>
      <c r="J142" s="2">
        <v>1715</v>
      </c>
      <c r="K142" s="2" t="s">
        <v>8</v>
      </c>
      <c r="L142" s="2">
        <v>2040</v>
      </c>
    </row>
    <row r="143" spans="1:12" x14ac:dyDescent="0.25">
      <c r="B143">
        <v>0</v>
      </c>
      <c r="C143" s="2">
        <v>11386</v>
      </c>
      <c r="D143" s="2" t="s">
        <v>36</v>
      </c>
      <c r="E143" s="2">
        <v>1980</v>
      </c>
      <c r="F143" s="2" t="s">
        <v>75</v>
      </c>
      <c r="G143" s="2" t="s">
        <v>7</v>
      </c>
      <c r="H143" s="2">
        <v>2</v>
      </c>
      <c r="I143" s="2">
        <v>2</v>
      </c>
      <c r="J143" s="2">
        <v>988</v>
      </c>
      <c r="K143" s="2" t="s">
        <v>11</v>
      </c>
      <c r="L143" s="2">
        <v>2040</v>
      </c>
    </row>
    <row r="144" spans="1:12" x14ac:dyDescent="0.25">
      <c r="B144">
        <v>0</v>
      </c>
      <c r="C144" s="2">
        <v>11387</v>
      </c>
      <c r="D144" s="2" t="s">
        <v>37</v>
      </c>
      <c r="E144" s="2">
        <v>1980</v>
      </c>
      <c r="F144" s="2" t="s">
        <v>75</v>
      </c>
      <c r="G144" s="2" t="s">
        <v>7</v>
      </c>
      <c r="H144" s="2">
        <v>3</v>
      </c>
      <c r="I144" s="2">
        <v>2</v>
      </c>
      <c r="J144" s="2">
        <v>864</v>
      </c>
      <c r="K144" s="2" t="s">
        <v>11</v>
      </c>
      <c r="L144" s="2">
        <v>2040</v>
      </c>
    </row>
    <row r="145" spans="1:12" ht="18.75" x14ac:dyDescent="0.25">
      <c r="C145" s="6" t="str">
        <f>"Программа капитального ремонта общего имущества многоквартирных домов Владимирской области на 2041 год"</f>
        <v>Программа капитального ремонта общего имущества многоквартирных домов Владимирской области на 2041 год</v>
      </c>
      <c r="D145" s="6"/>
      <c r="E145" s="6"/>
      <c r="F145" s="6"/>
      <c r="G145" s="6"/>
      <c r="H145" s="6"/>
      <c r="I145" s="6"/>
      <c r="J145" s="6"/>
      <c r="K145" s="6"/>
      <c r="L145" s="4"/>
    </row>
    <row r="146" spans="1:12" ht="63" x14ac:dyDescent="0.25">
      <c r="B146" t="s">
        <v>76</v>
      </c>
      <c r="C146" s="1" t="s">
        <v>1</v>
      </c>
      <c r="D146" s="1" t="s">
        <v>0</v>
      </c>
      <c r="E146" s="1" t="s">
        <v>66</v>
      </c>
      <c r="F146" s="1" t="s">
        <v>2</v>
      </c>
      <c r="G146" s="1" t="s">
        <v>3</v>
      </c>
      <c r="H146" s="1" t="s">
        <v>67</v>
      </c>
      <c r="I146" s="1" t="s">
        <v>4</v>
      </c>
      <c r="J146" s="1" t="s">
        <v>5</v>
      </c>
      <c r="K146" s="1" t="s">
        <v>6</v>
      </c>
      <c r="L146" s="1" t="s">
        <v>77</v>
      </c>
    </row>
    <row r="147" spans="1:12" ht="21" customHeight="1" x14ac:dyDescent="0.25">
      <c r="A147">
        <v>2041</v>
      </c>
      <c r="B147">
        <v>0</v>
      </c>
      <c r="C147" s="2"/>
      <c r="D147" s="3" t="s">
        <v>190</v>
      </c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B148">
        <v>0</v>
      </c>
      <c r="C148" s="2">
        <v>13701</v>
      </c>
      <c r="D148" s="2" t="s">
        <v>92</v>
      </c>
      <c r="E148" s="2">
        <v>1917</v>
      </c>
      <c r="F148" s="2" t="s">
        <v>75</v>
      </c>
      <c r="G148" s="2" t="s">
        <v>10</v>
      </c>
      <c r="H148" s="2">
        <v>2</v>
      </c>
      <c r="I148" s="2"/>
      <c r="J148" s="2">
        <v>211</v>
      </c>
      <c r="K148" s="2" t="s">
        <v>8</v>
      </c>
      <c r="L148" s="2">
        <v>2041</v>
      </c>
    </row>
    <row r="149" spans="1:12" x14ac:dyDescent="0.25">
      <c r="B149">
        <v>0</v>
      </c>
      <c r="C149" s="2">
        <v>13702</v>
      </c>
      <c r="D149" s="2" t="s">
        <v>93</v>
      </c>
      <c r="E149" s="2">
        <v>1917</v>
      </c>
      <c r="F149" s="2" t="s">
        <v>75</v>
      </c>
      <c r="G149" s="2" t="s">
        <v>7</v>
      </c>
      <c r="H149" s="2">
        <v>2</v>
      </c>
      <c r="I149" s="2">
        <v>2</v>
      </c>
      <c r="J149" s="2">
        <v>170</v>
      </c>
      <c r="K149" s="2" t="s">
        <v>8</v>
      </c>
      <c r="L149" s="2">
        <v>2041</v>
      </c>
    </row>
    <row r="150" spans="1:12" x14ac:dyDescent="0.25">
      <c r="B150">
        <v>0</v>
      </c>
      <c r="C150" s="2">
        <v>13703</v>
      </c>
      <c r="D150" s="2" t="s">
        <v>94</v>
      </c>
      <c r="E150" s="2">
        <v>1917</v>
      </c>
      <c r="F150" s="2" t="s">
        <v>75</v>
      </c>
      <c r="G150" s="2" t="s">
        <v>7</v>
      </c>
      <c r="H150" s="2">
        <v>2</v>
      </c>
      <c r="I150" s="2">
        <v>1</v>
      </c>
      <c r="J150" s="2">
        <v>219</v>
      </c>
      <c r="K150" s="2" t="s">
        <v>8</v>
      </c>
      <c r="L150" s="2">
        <v>2041</v>
      </c>
    </row>
    <row r="151" spans="1:12" x14ac:dyDescent="0.25">
      <c r="B151">
        <v>0</v>
      </c>
      <c r="C151" s="2">
        <v>13704</v>
      </c>
      <c r="D151" s="2" t="s">
        <v>95</v>
      </c>
      <c r="E151" s="2">
        <v>2006</v>
      </c>
      <c r="F151" s="2" t="s">
        <v>75</v>
      </c>
      <c r="G151" s="2" t="s">
        <v>7</v>
      </c>
      <c r="H151" s="2">
        <v>3</v>
      </c>
      <c r="I151" s="2">
        <v>4</v>
      </c>
      <c r="J151" s="2">
        <v>4647</v>
      </c>
      <c r="K151" s="2" t="s">
        <v>8</v>
      </c>
      <c r="L151" s="2">
        <v>2041</v>
      </c>
    </row>
    <row r="152" spans="1:12" x14ac:dyDescent="0.25">
      <c r="B152">
        <v>0</v>
      </c>
      <c r="C152" s="2">
        <v>13705</v>
      </c>
      <c r="D152" s="2" t="s">
        <v>96</v>
      </c>
      <c r="E152" s="2">
        <v>2010</v>
      </c>
      <c r="F152" s="2" t="s">
        <v>75</v>
      </c>
      <c r="G152" s="2" t="s">
        <v>7</v>
      </c>
      <c r="H152" s="2">
        <v>3</v>
      </c>
      <c r="I152" s="2">
        <v>4</v>
      </c>
      <c r="J152" s="2">
        <v>5972</v>
      </c>
      <c r="K152" s="2" t="s">
        <v>8</v>
      </c>
      <c r="L152" s="2">
        <v>2041</v>
      </c>
    </row>
    <row r="153" spans="1:12" x14ac:dyDescent="0.25">
      <c r="B153">
        <v>0</v>
      </c>
      <c r="C153" s="2">
        <v>13706</v>
      </c>
      <c r="D153" s="2" t="s">
        <v>97</v>
      </c>
      <c r="E153" s="2">
        <v>1995</v>
      </c>
      <c r="F153" s="2" t="s">
        <v>75</v>
      </c>
      <c r="G153" s="2" t="s">
        <v>7</v>
      </c>
      <c r="H153" s="2">
        <v>2</v>
      </c>
      <c r="I153" s="2">
        <v>1</v>
      </c>
      <c r="J153" s="2">
        <v>921</v>
      </c>
      <c r="K153" s="2" t="s">
        <v>8</v>
      </c>
      <c r="L153" s="2">
        <v>2041</v>
      </c>
    </row>
    <row r="154" spans="1:12" x14ac:dyDescent="0.25">
      <c r="B154">
        <v>0</v>
      </c>
      <c r="C154" s="2">
        <v>13707</v>
      </c>
      <c r="D154" s="2" t="s">
        <v>73</v>
      </c>
      <c r="E154" s="2">
        <v>2002</v>
      </c>
      <c r="F154" s="2" t="s">
        <v>75</v>
      </c>
      <c r="G154" s="2" t="s">
        <v>7</v>
      </c>
      <c r="H154" s="2">
        <v>3</v>
      </c>
      <c r="I154" s="2">
        <v>2</v>
      </c>
      <c r="J154" s="2">
        <v>1897</v>
      </c>
      <c r="K154" s="2" t="s">
        <v>8</v>
      </c>
      <c r="L154" s="2">
        <v>2041</v>
      </c>
    </row>
    <row r="155" spans="1:12" x14ac:dyDescent="0.25">
      <c r="B155">
        <v>0</v>
      </c>
      <c r="C155" s="2">
        <v>13708</v>
      </c>
      <c r="D155" s="2" t="s">
        <v>98</v>
      </c>
      <c r="E155" s="2">
        <v>2011</v>
      </c>
      <c r="F155" s="2" t="s">
        <v>75</v>
      </c>
      <c r="G155" s="2" t="s">
        <v>7</v>
      </c>
      <c r="H155" s="2">
        <v>3</v>
      </c>
      <c r="I155" s="2">
        <v>4</v>
      </c>
      <c r="J155" s="2">
        <v>4277</v>
      </c>
      <c r="K155" s="2" t="s">
        <v>8</v>
      </c>
      <c r="L155" s="2">
        <v>2041</v>
      </c>
    </row>
    <row r="156" spans="1:12" x14ac:dyDescent="0.25">
      <c r="B156">
        <v>0</v>
      </c>
      <c r="C156" s="2">
        <v>13709</v>
      </c>
      <c r="D156" s="2" t="s">
        <v>99</v>
      </c>
      <c r="E156" s="2">
        <v>1996</v>
      </c>
      <c r="F156" s="2" t="s">
        <v>75</v>
      </c>
      <c r="G156" s="2" t="s">
        <v>7</v>
      </c>
      <c r="H156" s="2">
        <v>3</v>
      </c>
      <c r="I156" s="2">
        <v>2</v>
      </c>
      <c r="J156" s="2">
        <v>2271</v>
      </c>
      <c r="K156" s="2" t="s">
        <v>8</v>
      </c>
      <c r="L156" s="2">
        <v>2041</v>
      </c>
    </row>
    <row r="157" spans="1:12" x14ac:dyDescent="0.25">
      <c r="B157">
        <v>0</v>
      </c>
      <c r="C157" s="2">
        <v>13710</v>
      </c>
      <c r="D157" s="2" t="s">
        <v>100</v>
      </c>
      <c r="E157" s="2">
        <v>1989</v>
      </c>
      <c r="F157" s="2" t="s">
        <v>75</v>
      </c>
      <c r="G157" s="2" t="s">
        <v>7</v>
      </c>
      <c r="H157" s="2">
        <v>2</v>
      </c>
      <c r="I157" s="2">
        <v>4</v>
      </c>
      <c r="J157" s="2">
        <v>3282</v>
      </c>
      <c r="K157" s="2" t="s">
        <v>8</v>
      </c>
      <c r="L157" s="2">
        <v>2041</v>
      </c>
    </row>
    <row r="158" spans="1:12" x14ac:dyDescent="0.25">
      <c r="B158">
        <v>0</v>
      </c>
      <c r="C158" s="2">
        <v>13711</v>
      </c>
      <c r="D158" s="2" t="s">
        <v>101</v>
      </c>
      <c r="E158" s="2">
        <v>1979</v>
      </c>
      <c r="F158" s="2" t="s">
        <v>75</v>
      </c>
      <c r="G158" s="2" t="s">
        <v>7</v>
      </c>
      <c r="H158" s="2">
        <v>2</v>
      </c>
      <c r="I158" s="2">
        <v>2</v>
      </c>
      <c r="J158" s="2">
        <v>943</v>
      </c>
      <c r="K158" s="2" t="s">
        <v>8</v>
      </c>
      <c r="L158" s="2">
        <v>2041</v>
      </c>
    </row>
    <row r="159" spans="1:12" x14ac:dyDescent="0.25">
      <c r="B159">
        <v>0</v>
      </c>
      <c r="C159" s="2">
        <v>13712</v>
      </c>
      <c r="D159" s="2" t="s">
        <v>102</v>
      </c>
      <c r="E159" s="2">
        <v>1977</v>
      </c>
      <c r="F159" s="2" t="s">
        <v>75</v>
      </c>
      <c r="G159" s="2" t="s">
        <v>7</v>
      </c>
      <c r="H159" s="2">
        <v>2</v>
      </c>
      <c r="I159" s="2">
        <v>3</v>
      </c>
      <c r="J159" s="2">
        <v>885</v>
      </c>
      <c r="K159" s="2" t="s">
        <v>8</v>
      </c>
      <c r="L159" s="2">
        <v>2041</v>
      </c>
    </row>
    <row r="160" spans="1:12" x14ac:dyDescent="0.25">
      <c r="B160">
        <v>0</v>
      </c>
      <c r="C160" s="2">
        <v>13713</v>
      </c>
      <c r="D160" s="2" t="s">
        <v>103</v>
      </c>
      <c r="E160" s="2">
        <v>1980</v>
      </c>
      <c r="F160" s="2" t="s">
        <v>75</v>
      </c>
      <c r="G160" s="2" t="s">
        <v>7</v>
      </c>
      <c r="H160" s="2">
        <v>2</v>
      </c>
      <c r="I160" s="2">
        <v>3</v>
      </c>
      <c r="J160" s="2">
        <v>1490</v>
      </c>
      <c r="K160" s="2" t="s">
        <v>8</v>
      </c>
      <c r="L160" s="2">
        <v>2041</v>
      </c>
    </row>
    <row r="161" spans="2:12" x14ac:dyDescent="0.25">
      <c r="B161">
        <v>0</v>
      </c>
      <c r="C161" s="2">
        <v>13714</v>
      </c>
      <c r="D161" s="2" t="s">
        <v>104</v>
      </c>
      <c r="E161" s="2">
        <v>1985</v>
      </c>
      <c r="F161" s="2" t="s">
        <v>75</v>
      </c>
      <c r="G161" s="2" t="s">
        <v>7</v>
      </c>
      <c r="H161" s="2">
        <v>3</v>
      </c>
      <c r="I161" s="2">
        <v>2</v>
      </c>
      <c r="J161" s="2">
        <v>1151</v>
      </c>
      <c r="K161" s="2" t="s">
        <v>8</v>
      </c>
      <c r="L161" s="2">
        <v>2041</v>
      </c>
    </row>
    <row r="162" spans="2:12" x14ac:dyDescent="0.25">
      <c r="B162">
        <v>0</v>
      </c>
      <c r="C162" s="2">
        <v>13715</v>
      </c>
      <c r="D162" s="2" t="s">
        <v>74</v>
      </c>
      <c r="E162" s="2">
        <v>1982</v>
      </c>
      <c r="F162" s="2" t="s">
        <v>75</v>
      </c>
      <c r="G162" s="2" t="s">
        <v>7</v>
      </c>
      <c r="H162" s="2">
        <v>3</v>
      </c>
      <c r="I162" s="2">
        <v>3</v>
      </c>
      <c r="J162" s="2">
        <v>1368</v>
      </c>
      <c r="K162" s="2" t="s">
        <v>8</v>
      </c>
      <c r="L162" s="2">
        <v>2041</v>
      </c>
    </row>
    <row r="163" spans="2:12" x14ac:dyDescent="0.25">
      <c r="B163">
        <v>0</v>
      </c>
      <c r="C163" s="2">
        <v>13716</v>
      </c>
      <c r="D163" s="2" t="s">
        <v>51</v>
      </c>
      <c r="E163" s="2">
        <v>1992</v>
      </c>
      <c r="F163" s="2" t="s">
        <v>75</v>
      </c>
      <c r="G163" s="2" t="s">
        <v>7</v>
      </c>
      <c r="H163" s="2">
        <v>2</v>
      </c>
      <c r="I163" s="2">
        <v>2</v>
      </c>
      <c r="J163" s="2">
        <v>1582</v>
      </c>
      <c r="K163" s="2" t="s">
        <v>8</v>
      </c>
      <c r="L163" s="2">
        <v>2041</v>
      </c>
    </row>
    <row r="164" spans="2:12" x14ac:dyDescent="0.25">
      <c r="B164">
        <v>0</v>
      </c>
      <c r="C164" s="2">
        <v>13717</v>
      </c>
      <c r="D164" s="2" t="s">
        <v>105</v>
      </c>
      <c r="E164" s="2"/>
      <c r="F164" s="2" t="s">
        <v>75</v>
      </c>
      <c r="G164" s="2" t="s">
        <v>7</v>
      </c>
      <c r="H164" s="2">
        <v>0</v>
      </c>
      <c r="I164" s="2">
        <v>2</v>
      </c>
      <c r="J164" s="2"/>
      <c r="K164" s="2" t="s">
        <v>8</v>
      </c>
      <c r="L164" s="2">
        <v>2041</v>
      </c>
    </row>
    <row r="165" spans="2:12" x14ac:dyDescent="0.25">
      <c r="B165">
        <v>0</v>
      </c>
      <c r="C165" s="2">
        <v>13718</v>
      </c>
      <c r="D165" s="2" t="s">
        <v>106</v>
      </c>
      <c r="E165" s="2">
        <v>1917</v>
      </c>
      <c r="F165" s="2" t="s">
        <v>75</v>
      </c>
      <c r="G165" s="2" t="s">
        <v>7</v>
      </c>
      <c r="H165" s="2">
        <v>2</v>
      </c>
      <c r="I165" s="2">
        <v>4</v>
      </c>
      <c r="J165" s="2"/>
      <c r="K165" s="2" t="s">
        <v>8</v>
      </c>
      <c r="L165" s="2">
        <v>2041</v>
      </c>
    </row>
    <row r="166" spans="2:12" x14ac:dyDescent="0.25">
      <c r="B166">
        <v>0</v>
      </c>
      <c r="C166" s="2">
        <v>13719</v>
      </c>
      <c r="D166" s="2" t="s">
        <v>107</v>
      </c>
      <c r="E166" s="2">
        <v>1917</v>
      </c>
      <c r="F166" s="2" t="s">
        <v>75</v>
      </c>
      <c r="G166" s="2" t="s">
        <v>10</v>
      </c>
      <c r="H166" s="2">
        <v>1</v>
      </c>
      <c r="I166" s="2">
        <v>1</v>
      </c>
      <c r="J166" s="2">
        <v>135</v>
      </c>
      <c r="K166" s="2" t="s">
        <v>8</v>
      </c>
      <c r="L166" s="2">
        <v>2041</v>
      </c>
    </row>
    <row r="167" spans="2:12" x14ac:dyDescent="0.25">
      <c r="B167">
        <v>0</v>
      </c>
      <c r="C167" s="2">
        <v>13720</v>
      </c>
      <c r="D167" s="2" t="s">
        <v>108</v>
      </c>
      <c r="E167" s="2">
        <v>1917</v>
      </c>
      <c r="F167" s="2" t="s">
        <v>75</v>
      </c>
      <c r="G167" s="2" t="s">
        <v>10</v>
      </c>
      <c r="H167" s="2">
        <v>0</v>
      </c>
      <c r="I167" s="2"/>
      <c r="J167" s="2">
        <v>177</v>
      </c>
      <c r="K167" s="2" t="s">
        <v>8</v>
      </c>
      <c r="L167" s="2">
        <v>2041</v>
      </c>
    </row>
    <row r="168" spans="2:12" x14ac:dyDescent="0.25">
      <c r="B168">
        <v>0</v>
      </c>
      <c r="C168" s="2">
        <v>13721</v>
      </c>
      <c r="D168" s="2" t="s">
        <v>109</v>
      </c>
      <c r="E168" s="2">
        <v>1917</v>
      </c>
      <c r="F168" s="2" t="s">
        <v>75</v>
      </c>
      <c r="G168" s="2" t="s">
        <v>7</v>
      </c>
      <c r="H168" s="2">
        <v>2</v>
      </c>
      <c r="I168" s="2">
        <v>1</v>
      </c>
      <c r="J168" s="2">
        <v>374</v>
      </c>
      <c r="K168" s="2" t="s">
        <v>8</v>
      </c>
      <c r="L168" s="2">
        <v>2041</v>
      </c>
    </row>
    <row r="169" spans="2:12" x14ac:dyDescent="0.25">
      <c r="B169">
        <v>0</v>
      </c>
      <c r="C169" s="2">
        <v>13722</v>
      </c>
      <c r="D169" s="2" t="s">
        <v>110</v>
      </c>
      <c r="E169" s="2">
        <v>1917</v>
      </c>
      <c r="F169" s="2" t="s">
        <v>75</v>
      </c>
      <c r="G169" s="2" t="s">
        <v>7</v>
      </c>
      <c r="H169" s="2">
        <v>2</v>
      </c>
      <c r="I169" s="2">
        <v>1</v>
      </c>
      <c r="J169" s="2">
        <v>374</v>
      </c>
      <c r="K169" s="2" t="s">
        <v>8</v>
      </c>
      <c r="L169" s="2">
        <v>2041</v>
      </c>
    </row>
    <row r="170" spans="2:12" x14ac:dyDescent="0.25">
      <c r="B170">
        <v>0</v>
      </c>
      <c r="C170" s="2">
        <v>13723</v>
      </c>
      <c r="D170" s="2" t="s">
        <v>111</v>
      </c>
      <c r="E170" s="2">
        <v>1917</v>
      </c>
      <c r="F170" s="2" t="s">
        <v>75</v>
      </c>
      <c r="G170" s="2" t="s">
        <v>7</v>
      </c>
      <c r="H170" s="2">
        <v>2</v>
      </c>
      <c r="I170" s="2">
        <v>1</v>
      </c>
      <c r="J170" s="2">
        <v>250</v>
      </c>
      <c r="K170" s="2" t="s">
        <v>8</v>
      </c>
      <c r="L170" s="2">
        <v>2041</v>
      </c>
    </row>
    <row r="171" spans="2:12" x14ac:dyDescent="0.25">
      <c r="B171">
        <v>0</v>
      </c>
      <c r="C171" s="2">
        <v>13724</v>
      </c>
      <c r="D171" s="2" t="s">
        <v>112</v>
      </c>
      <c r="E171" s="2">
        <v>1917</v>
      </c>
      <c r="F171" s="2" t="s">
        <v>75</v>
      </c>
      <c r="G171" s="2" t="s">
        <v>7</v>
      </c>
      <c r="H171" s="2">
        <v>2</v>
      </c>
      <c r="I171" s="2"/>
      <c r="J171" s="2">
        <v>127</v>
      </c>
      <c r="K171" s="2" t="s">
        <v>8</v>
      </c>
      <c r="L171" s="2">
        <v>2041</v>
      </c>
    </row>
    <row r="172" spans="2:12" x14ac:dyDescent="0.25">
      <c r="B172">
        <v>0</v>
      </c>
      <c r="C172" s="2">
        <v>13725</v>
      </c>
      <c r="D172" s="2" t="s">
        <v>113</v>
      </c>
      <c r="E172" s="2">
        <v>1917</v>
      </c>
      <c r="F172" s="2" t="s">
        <v>75</v>
      </c>
      <c r="G172" s="2" t="s">
        <v>7</v>
      </c>
      <c r="H172" s="2">
        <v>2</v>
      </c>
      <c r="I172" s="2">
        <v>2</v>
      </c>
      <c r="J172" s="2">
        <v>402</v>
      </c>
      <c r="K172" s="2" t="s">
        <v>8</v>
      </c>
      <c r="L172" s="2">
        <v>2041</v>
      </c>
    </row>
    <row r="173" spans="2:12" x14ac:dyDescent="0.25">
      <c r="B173">
        <v>0</v>
      </c>
      <c r="C173" s="2">
        <v>13726</v>
      </c>
      <c r="D173" s="2" t="s">
        <v>114</v>
      </c>
      <c r="E173" s="2">
        <v>1963</v>
      </c>
      <c r="F173" s="2" t="s">
        <v>75</v>
      </c>
      <c r="G173" s="2" t="s">
        <v>7</v>
      </c>
      <c r="H173" s="2">
        <v>2</v>
      </c>
      <c r="I173" s="2">
        <v>1</v>
      </c>
      <c r="J173" s="2">
        <v>407</v>
      </c>
      <c r="K173" s="2" t="s">
        <v>8</v>
      </c>
      <c r="L173" s="2">
        <v>2041</v>
      </c>
    </row>
    <row r="174" spans="2:12" x14ac:dyDescent="0.25">
      <c r="B174">
        <v>0</v>
      </c>
      <c r="C174" s="2">
        <v>13727</v>
      </c>
      <c r="D174" s="2" t="s">
        <v>115</v>
      </c>
      <c r="E174" s="2">
        <v>1973</v>
      </c>
      <c r="F174" s="2" t="s">
        <v>75</v>
      </c>
      <c r="G174" s="2" t="s">
        <v>13</v>
      </c>
      <c r="H174" s="2">
        <v>3</v>
      </c>
      <c r="I174" s="2">
        <v>1</v>
      </c>
      <c r="J174" s="2">
        <v>719</v>
      </c>
      <c r="K174" s="2" t="s">
        <v>8</v>
      </c>
      <c r="L174" s="2">
        <v>2041</v>
      </c>
    </row>
    <row r="175" spans="2:12" x14ac:dyDescent="0.25">
      <c r="B175">
        <v>0</v>
      </c>
      <c r="C175" s="2">
        <v>13728</v>
      </c>
      <c r="D175" s="2" t="s">
        <v>54</v>
      </c>
      <c r="E175" s="2">
        <v>1973</v>
      </c>
      <c r="F175" s="2" t="s">
        <v>75</v>
      </c>
      <c r="G175" s="2" t="s">
        <v>13</v>
      </c>
      <c r="H175" s="2">
        <v>3</v>
      </c>
      <c r="I175" s="2">
        <v>1</v>
      </c>
      <c r="J175" s="2">
        <v>722</v>
      </c>
      <c r="K175" s="2" t="s">
        <v>8</v>
      </c>
      <c r="L175" s="2">
        <v>2041</v>
      </c>
    </row>
    <row r="176" spans="2:12" x14ac:dyDescent="0.25">
      <c r="B176">
        <v>0</v>
      </c>
      <c r="C176" s="2">
        <v>13729</v>
      </c>
      <c r="D176" s="2" t="s">
        <v>18</v>
      </c>
      <c r="E176" s="2">
        <v>1969</v>
      </c>
      <c r="F176" s="2" t="s">
        <v>75</v>
      </c>
      <c r="G176" s="2" t="s">
        <v>13</v>
      </c>
      <c r="H176" s="2">
        <v>2</v>
      </c>
      <c r="I176" s="2">
        <v>2</v>
      </c>
      <c r="J176" s="2">
        <v>1073</v>
      </c>
      <c r="K176" s="2" t="s">
        <v>8</v>
      </c>
      <c r="L176" s="2">
        <v>2041</v>
      </c>
    </row>
    <row r="177" spans="1:12" x14ac:dyDescent="0.25">
      <c r="B177">
        <v>0</v>
      </c>
      <c r="C177" s="2">
        <v>13730</v>
      </c>
      <c r="D177" s="2" t="s">
        <v>116</v>
      </c>
      <c r="E177" s="2">
        <v>1967</v>
      </c>
      <c r="F177" s="2" t="s">
        <v>75</v>
      </c>
      <c r="G177" s="2" t="s">
        <v>13</v>
      </c>
      <c r="H177" s="2">
        <v>2</v>
      </c>
      <c r="I177" s="2">
        <v>4</v>
      </c>
      <c r="J177" s="2">
        <v>2306</v>
      </c>
      <c r="K177" s="2" t="s">
        <v>8</v>
      </c>
      <c r="L177" s="2">
        <v>2041</v>
      </c>
    </row>
    <row r="178" spans="1:12" x14ac:dyDescent="0.25">
      <c r="B178">
        <v>0</v>
      </c>
      <c r="C178" s="2">
        <v>13731</v>
      </c>
      <c r="D178" s="2" t="s">
        <v>117</v>
      </c>
      <c r="E178" s="2">
        <v>1974</v>
      </c>
      <c r="F178" s="2" t="s">
        <v>75</v>
      </c>
      <c r="G178" s="2" t="s">
        <v>13</v>
      </c>
      <c r="H178" s="2">
        <v>2</v>
      </c>
      <c r="I178" s="2"/>
      <c r="J178" s="2">
        <v>1076</v>
      </c>
      <c r="K178" s="2" t="s">
        <v>8</v>
      </c>
      <c r="L178" s="2">
        <v>2041</v>
      </c>
    </row>
    <row r="179" spans="1:12" x14ac:dyDescent="0.25">
      <c r="B179">
        <v>0</v>
      </c>
      <c r="C179" s="2">
        <v>13732</v>
      </c>
      <c r="D179" s="2" t="s">
        <v>118</v>
      </c>
      <c r="E179" s="2">
        <v>1970</v>
      </c>
      <c r="F179" s="2" t="s">
        <v>75</v>
      </c>
      <c r="G179" s="2" t="s">
        <v>13</v>
      </c>
      <c r="H179" s="2">
        <v>2</v>
      </c>
      <c r="I179" s="2">
        <v>4</v>
      </c>
      <c r="J179" s="2">
        <v>2317</v>
      </c>
      <c r="K179" s="2" t="s">
        <v>8</v>
      </c>
      <c r="L179" s="2">
        <v>2041</v>
      </c>
    </row>
    <row r="180" spans="1:12" x14ac:dyDescent="0.25">
      <c r="B180">
        <v>0</v>
      </c>
      <c r="C180" s="2">
        <v>13733</v>
      </c>
      <c r="D180" s="2" t="s">
        <v>52</v>
      </c>
      <c r="E180" s="2">
        <v>1973</v>
      </c>
      <c r="F180" s="2" t="s">
        <v>75</v>
      </c>
      <c r="G180" s="2" t="s">
        <v>13</v>
      </c>
      <c r="H180" s="2">
        <v>3</v>
      </c>
      <c r="I180" s="2">
        <v>1</v>
      </c>
      <c r="J180" s="2">
        <v>688</v>
      </c>
      <c r="K180" s="2" t="s">
        <v>8</v>
      </c>
      <c r="L180" s="2">
        <v>2041</v>
      </c>
    </row>
    <row r="181" spans="1:12" x14ac:dyDescent="0.25">
      <c r="B181">
        <v>0</v>
      </c>
      <c r="C181" s="2">
        <v>13734</v>
      </c>
      <c r="D181" s="2" t="s">
        <v>119</v>
      </c>
      <c r="E181" s="2">
        <v>1972</v>
      </c>
      <c r="F181" s="2" t="s">
        <v>75</v>
      </c>
      <c r="G181" s="2" t="s">
        <v>13</v>
      </c>
      <c r="H181" s="2">
        <v>3</v>
      </c>
      <c r="I181" s="2">
        <v>1</v>
      </c>
      <c r="J181" s="2">
        <v>716</v>
      </c>
      <c r="K181" s="2" t="s">
        <v>8</v>
      </c>
      <c r="L181" s="2">
        <v>2041</v>
      </c>
    </row>
    <row r="182" spans="1:12" x14ac:dyDescent="0.25">
      <c r="B182">
        <v>0</v>
      </c>
      <c r="C182" s="2">
        <v>13735</v>
      </c>
      <c r="D182" s="2" t="s">
        <v>120</v>
      </c>
      <c r="E182" s="2">
        <v>1970</v>
      </c>
      <c r="F182" s="2" t="s">
        <v>75</v>
      </c>
      <c r="G182" s="2" t="s">
        <v>13</v>
      </c>
      <c r="H182" s="2">
        <v>2</v>
      </c>
      <c r="I182" s="2">
        <v>2</v>
      </c>
      <c r="J182" s="2">
        <v>1071</v>
      </c>
      <c r="K182" s="2" t="s">
        <v>8</v>
      </c>
      <c r="L182" s="2">
        <v>2041</v>
      </c>
    </row>
    <row r="183" spans="1:12" x14ac:dyDescent="0.25">
      <c r="B183">
        <v>0</v>
      </c>
      <c r="C183" s="2">
        <v>13736</v>
      </c>
      <c r="D183" s="2" t="s">
        <v>121</v>
      </c>
      <c r="E183" s="2">
        <v>1973</v>
      </c>
      <c r="F183" s="2" t="s">
        <v>75</v>
      </c>
      <c r="G183" s="2" t="s">
        <v>13</v>
      </c>
      <c r="H183" s="2">
        <v>2</v>
      </c>
      <c r="I183" s="2">
        <v>2</v>
      </c>
      <c r="J183" s="2">
        <v>1076</v>
      </c>
      <c r="K183" s="2" t="s">
        <v>8</v>
      </c>
      <c r="L183" s="2">
        <v>2041</v>
      </c>
    </row>
    <row r="184" spans="1:12" x14ac:dyDescent="0.25">
      <c r="B184">
        <v>0</v>
      </c>
      <c r="C184" s="2">
        <v>13737</v>
      </c>
      <c r="D184" s="2" t="s">
        <v>122</v>
      </c>
      <c r="E184" s="2">
        <v>1971</v>
      </c>
      <c r="F184" s="2" t="s">
        <v>75</v>
      </c>
      <c r="G184" s="2" t="s">
        <v>13</v>
      </c>
      <c r="H184" s="2">
        <v>2</v>
      </c>
      <c r="I184" s="2">
        <v>2</v>
      </c>
      <c r="J184" s="2">
        <v>1069</v>
      </c>
      <c r="K184" s="2" t="s">
        <v>8</v>
      </c>
      <c r="L184" s="2">
        <v>2041</v>
      </c>
    </row>
    <row r="185" spans="1:12" x14ac:dyDescent="0.25">
      <c r="B185">
        <v>0</v>
      </c>
      <c r="C185" s="2">
        <v>13738</v>
      </c>
      <c r="D185" s="2" t="s">
        <v>35</v>
      </c>
      <c r="E185" s="2">
        <v>1969</v>
      </c>
      <c r="F185" s="2" t="s">
        <v>75</v>
      </c>
      <c r="G185" s="2" t="s">
        <v>13</v>
      </c>
      <c r="H185" s="2">
        <v>2</v>
      </c>
      <c r="I185" s="2">
        <v>2</v>
      </c>
      <c r="J185" s="2">
        <v>1074</v>
      </c>
      <c r="K185" s="2" t="s">
        <v>8</v>
      </c>
      <c r="L185" s="2">
        <v>2041</v>
      </c>
    </row>
    <row r="186" spans="1:12" x14ac:dyDescent="0.25">
      <c r="B186">
        <v>0</v>
      </c>
      <c r="C186" s="2">
        <v>13739</v>
      </c>
      <c r="D186" s="2" t="s">
        <v>123</v>
      </c>
      <c r="E186" s="2">
        <v>1917</v>
      </c>
      <c r="F186" s="2" t="s">
        <v>75</v>
      </c>
      <c r="G186" s="2" t="s">
        <v>7</v>
      </c>
      <c r="H186" s="2">
        <v>2</v>
      </c>
      <c r="I186" s="2">
        <v>3</v>
      </c>
      <c r="J186" s="2">
        <v>147</v>
      </c>
      <c r="K186" s="2" t="s">
        <v>8</v>
      </c>
      <c r="L186" s="2">
        <v>2041</v>
      </c>
    </row>
    <row r="187" spans="1:12" x14ac:dyDescent="0.25">
      <c r="B187">
        <v>0</v>
      </c>
      <c r="C187" s="2">
        <v>13740</v>
      </c>
      <c r="D187" s="2" t="s">
        <v>124</v>
      </c>
      <c r="E187" s="2">
        <v>1917</v>
      </c>
      <c r="F187" s="2" t="s">
        <v>75</v>
      </c>
      <c r="G187" s="2" t="s">
        <v>10</v>
      </c>
      <c r="H187" s="2">
        <v>0</v>
      </c>
      <c r="I187" s="2">
        <v>1</v>
      </c>
      <c r="J187" s="2">
        <v>187</v>
      </c>
      <c r="K187" s="2" t="s">
        <v>8</v>
      </c>
      <c r="L187" s="2">
        <v>2041</v>
      </c>
    </row>
    <row r="188" spans="1:12" x14ac:dyDescent="0.25">
      <c r="B188">
        <v>0</v>
      </c>
      <c r="C188" s="2">
        <v>13772</v>
      </c>
      <c r="D188" s="2" t="s">
        <v>63</v>
      </c>
      <c r="E188" s="2">
        <v>1981</v>
      </c>
      <c r="F188" s="2" t="s">
        <v>75</v>
      </c>
      <c r="G188" s="2" t="s">
        <v>7</v>
      </c>
      <c r="H188" s="2">
        <v>2</v>
      </c>
      <c r="I188" s="2">
        <v>2</v>
      </c>
      <c r="J188" s="2">
        <v>800</v>
      </c>
      <c r="K188" s="2" t="s">
        <v>11</v>
      </c>
      <c r="L188" s="2">
        <v>2041</v>
      </c>
    </row>
    <row r="189" spans="1:12" x14ac:dyDescent="0.25">
      <c r="B189">
        <v>0</v>
      </c>
      <c r="C189" s="2">
        <v>13773</v>
      </c>
      <c r="D189" s="2" t="s">
        <v>64</v>
      </c>
      <c r="E189" s="2">
        <v>1979</v>
      </c>
      <c r="F189" s="2" t="s">
        <v>75</v>
      </c>
      <c r="G189" s="2" t="s">
        <v>7</v>
      </c>
      <c r="H189" s="2">
        <v>2</v>
      </c>
      <c r="I189" s="2">
        <v>3</v>
      </c>
      <c r="J189" s="2">
        <v>1502</v>
      </c>
      <c r="K189" s="2" t="s">
        <v>11</v>
      </c>
      <c r="L189" s="2">
        <v>2041</v>
      </c>
    </row>
    <row r="190" spans="1:12" ht="18.75" x14ac:dyDescent="0.25">
      <c r="C190" s="6" t="str">
        <f>"Программа капитального ремонта общего имущества многоквартирных домов Владимирской области на 2042 год"</f>
        <v>Программа капитального ремонта общего имущества многоквартирных домов Владимирской области на 2042 год</v>
      </c>
      <c r="D190" s="6"/>
      <c r="E190" s="6"/>
      <c r="F190" s="6"/>
      <c r="G190" s="6"/>
      <c r="H190" s="6"/>
      <c r="I190" s="6"/>
      <c r="J190" s="6"/>
      <c r="K190" s="6"/>
      <c r="L190" s="4"/>
    </row>
    <row r="191" spans="1:12" ht="63" x14ac:dyDescent="0.25">
      <c r="B191" t="s">
        <v>76</v>
      </c>
      <c r="C191" s="1" t="s">
        <v>1</v>
      </c>
      <c r="D191" s="1" t="s">
        <v>0</v>
      </c>
      <c r="E191" s="1" t="s">
        <v>66</v>
      </c>
      <c r="F191" s="1" t="s">
        <v>2</v>
      </c>
      <c r="G191" s="1" t="s">
        <v>3</v>
      </c>
      <c r="H191" s="1" t="s">
        <v>67</v>
      </c>
      <c r="I191" s="1" t="s">
        <v>4</v>
      </c>
      <c r="J191" s="1" t="s">
        <v>5</v>
      </c>
      <c r="K191" s="1" t="s">
        <v>6</v>
      </c>
      <c r="L191" s="1" t="s">
        <v>77</v>
      </c>
    </row>
    <row r="192" spans="1:12" ht="21" customHeight="1" x14ac:dyDescent="0.25">
      <c r="A192">
        <v>2042</v>
      </c>
      <c r="B192">
        <v>0</v>
      </c>
      <c r="C192" s="2"/>
      <c r="D192" s="3" t="s">
        <v>190</v>
      </c>
      <c r="E192" s="2"/>
      <c r="F192" s="2"/>
      <c r="G192" s="2"/>
      <c r="H192" s="2"/>
      <c r="I192" s="2"/>
      <c r="J192" s="2"/>
      <c r="K192" s="2"/>
      <c r="L192" s="2"/>
    </row>
    <row r="193" spans="2:12" x14ac:dyDescent="0.25">
      <c r="B193">
        <v>0</v>
      </c>
      <c r="C193" s="2">
        <v>15984</v>
      </c>
      <c r="D193" s="2" t="s">
        <v>125</v>
      </c>
      <c r="E193" s="2">
        <v>1917</v>
      </c>
      <c r="F193" s="2" t="s">
        <v>75</v>
      </c>
      <c r="G193" s="2" t="s">
        <v>10</v>
      </c>
      <c r="H193" s="2">
        <v>1</v>
      </c>
      <c r="I193" s="2">
        <v>1</v>
      </c>
      <c r="J193" s="2">
        <v>220</v>
      </c>
      <c r="K193" s="2" t="s">
        <v>8</v>
      </c>
      <c r="L193" s="2">
        <v>2042</v>
      </c>
    </row>
    <row r="194" spans="2:12" x14ac:dyDescent="0.25">
      <c r="B194">
        <v>0</v>
      </c>
      <c r="C194" s="2">
        <v>15985</v>
      </c>
      <c r="D194" s="2" t="s">
        <v>126</v>
      </c>
      <c r="E194" s="2">
        <v>1991</v>
      </c>
      <c r="F194" s="2" t="s">
        <v>75</v>
      </c>
      <c r="G194" s="2" t="s">
        <v>7</v>
      </c>
      <c r="H194" s="2">
        <v>2</v>
      </c>
      <c r="I194" s="2">
        <v>1</v>
      </c>
      <c r="J194" s="2">
        <v>919</v>
      </c>
      <c r="K194" s="2" t="s">
        <v>8</v>
      </c>
      <c r="L194" s="2">
        <v>2042</v>
      </c>
    </row>
    <row r="195" spans="2:12" x14ac:dyDescent="0.25">
      <c r="B195">
        <v>0</v>
      </c>
      <c r="C195" s="2">
        <v>15986</v>
      </c>
      <c r="D195" s="2" t="s">
        <v>127</v>
      </c>
      <c r="E195" s="2">
        <v>1995</v>
      </c>
      <c r="F195" s="2" t="s">
        <v>75</v>
      </c>
      <c r="G195" s="2" t="s">
        <v>7</v>
      </c>
      <c r="H195" s="2">
        <v>2</v>
      </c>
      <c r="I195" s="2">
        <v>1</v>
      </c>
      <c r="J195" s="2">
        <v>911</v>
      </c>
      <c r="K195" s="2" t="s">
        <v>8</v>
      </c>
      <c r="L195" s="2">
        <v>2042</v>
      </c>
    </row>
    <row r="196" spans="2:12" x14ac:dyDescent="0.25">
      <c r="B196">
        <v>0</v>
      </c>
      <c r="C196" s="2">
        <v>15987</v>
      </c>
      <c r="D196" s="2" t="s">
        <v>128</v>
      </c>
      <c r="E196" s="2">
        <v>2007</v>
      </c>
      <c r="F196" s="2" t="s">
        <v>75</v>
      </c>
      <c r="G196" s="2" t="s">
        <v>7</v>
      </c>
      <c r="H196" s="2">
        <v>3</v>
      </c>
      <c r="I196" s="2">
        <v>2</v>
      </c>
      <c r="J196" s="2">
        <v>1553</v>
      </c>
      <c r="K196" s="2" t="s">
        <v>8</v>
      </c>
      <c r="L196" s="2">
        <v>2042</v>
      </c>
    </row>
    <row r="197" spans="2:12" x14ac:dyDescent="0.25">
      <c r="B197">
        <v>0</v>
      </c>
      <c r="C197" s="2">
        <v>15988</v>
      </c>
      <c r="D197" s="2" t="s">
        <v>129</v>
      </c>
      <c r="E197" s="2">
        <v>2007</v>
      </c>
      <c r="F197" s="2" t="s">
        <v>75</v>
      </c>
      <c r="G197" s="2" t="s">
        <v>7</v>
      </c>
      <c r="H197" s="2">
        <v>0</v>
      </c>
      <c r="I197" s="2">
        <v>2</v>
      </c>
      <c r="J197" s="2">
        <v>1544</v>
      </c>
      <c r="K197" s="2" t="s">
        <v>8</v>
      </c>
      <c r="L197" s="2">
        <v>2042</v>
      </c>
    </row>
    <row r="198" spans="2:12" x14ac:dyDescent="0.25">
      <c r="B198">
        <v>0</v>
      </c>
      <c r="C198" s="2">
        <v>15989</v>
      </c>
      <c r="D198" s="2" t="s">
        <v>130</v>
      </c>
      <c r="E198" s="2">
        <v>2007</v>
      </c>
      <c r="F198" s="2" t="s">
        <v>75</v>
      </c>
      <c r="G198" s="2" t="s">
        <v>13</v>
      </c>
      <c r="H198" s="2">
        <v>3</v>
      </c>
      <c r="I198" s="2">
        <v>2</v>
      </c>
      <c r="J198" s="2">
        <v>1552</v>
      </c>
      <c r="K198" s="2" t="s">
        <v>8</v>
      </c>
      <c r="L198" s="2">
        <v>2042</v>
      </c>
    </row>
    <row r="199" spans="2:12" x14ac:dyDescent="0.25">
      <c r="B199">
        <v>0</v>
      </c>
      <c r="C199" s="2">
        <v>15990</v>
      </c>
      <c r="D199" s="2" t="s">
        <v>131</v>
      </c>
      <c r="E199" s="2">
        <v>2006</v>
      </c>
      <c r="F199" s="2" t="s">
        <v>75</v>
      </c>
      <c r="G199" s="2" t="s">
        <v>7</v>
      </c>
      <c r="H199" s="2">
        <v>3</v>
      </c>
      <c r="I199" s="2">
        <v>2</v>
      </c>
      <c r="J199" s="2">
        <v>1450</v>
      </c>
      <c r="K199" s="2" t="s">
        <v>8</v>
      </c>
      <c r="L199" s="2">
        <v>2042</v>
      </c>
    </row>
    <row r="200" spans="2:12" x14ac:dyDescent="0.25">
      <c r="B200">
        <v>0</v>
      </c>
      <c r="C200" s="2">
        <v>15991</v>
      </c>
      <c r="D200" s="2" t="s">
        <v>132</v>
      </c>
      <c r="E200" s="2">
        <v>2009</v>
      </c>
      <c r="F200" s="2" t="s">
        <v>75</v>
      </c>
      <c r="G200" s="2" t="s">
        <v>65</v>
      </c>
      <c r="H200" s="2">
        <v>3</v>
      </c>
      <c r="I200" s="2">
        <v>3</v>
      </c>
      <c r="J200" s="2">
        <v>2510</v>
      </c>
      <c r="K200" s="2" t="s">
        <v>8</v>
      </c>
      <c r="L200" s="2">
        <v>2042</v>
      </c>
    </row>
    <row r="201" spans="2:12" x14ac:dyDescent="0.25">
      <c r="B201">
        <v>0</v>
      </c>
      <c r="C201" s="2">
        <v>15992</v>
      </c>
      <c r="D201" s="2" t="s">
        <v>133</v>
      </c>
      <c r="E201" s="2">
        <v>2000</v>
      </c>
      <c r="F201" s="2" t="s">
        <v>75</v>
      </c>
      <c r="G201" s="2" t="s">
        <v>7</v>
      </c>
      <c r="H201" s="2">
        <v>2</v>
      </c>
      <c r="I201" s="2">
        <v>2</v>
      </c>
      <c r="J201" s="2">
        <v>1494</v>
      </c>
      <c r="K201" s="2" t="s">
        <v>8</v>
      </c>
      <c r="L201" s="2">
        <v>2042</v>
      </c>
    </row>
    <row r="202" spans="2:12" x14ac:dyDescent="0.25">
      <c r="B202">
        <v>0</v>
      </c>
      <c r="C202" s="2">
        <v>15993</v>
      </c>
      <c r="D202" s="2" t="s">
        <v>134</v>
      </c>
      <c r="E202" s="2">
        <v>2000</v>
      </c>
      <c r="F202" s="2" t="s">
        <v>75</v>
      </c>
      <c r="G202" s="2" t="s">
        <v>7</v>
      </c>
      <c r="H202" s="2">
        <v>3</v>
      </c>
      <c r="I202" s="2">
        <v>2</v>
      </c>
      <c r="J202" s="2">
        <v>3004</v>
      </c>
      <c r="K202" s="2" t="s">
        <v>8</v>
      </c>
      <c r="L202" s="2">
        <v>2042</v>
      </c>
    </row>
    <row r="203" spans="2:12" x14ac:dyDescent="0.25">
      <c r="B203">
        <v>0</v>
      </c>
      <c r="C203" s="2">
        <v>15994</v>
      </c>
      <c r="D203" s="2" t="s">
        <v>135</v>
      </c>
      <c r="E203" s="2">
        <v>1990</v>
      </c>
      <c r="F203" s="2" t="s">
        <v>75</v>
      </c>
      <c r="G203" s="2" t="s">
        <v>7</v>
      </c>
      <c r="H203" s="2">
        <v>2</v>
      </c>
      <c r="I203" s="2">
        <v>4</v>
      </c>
      <c r="J203" s="2">
        <v>3311</v>
      </c>
      <c r="K203" s="2" t="s">
        <v>8</v>
      </c>
      <c r="L203" s="2">
        <v>2042</v>
      </c>
    </row>
    <row r="204" spans="2:12" x14ac:dyDescent="0.25">
      <c r="B204">
        <v>0</v>
      </c>
      <c r="C204" s="2">
        <v>15995</v>
      </c>
      <c r="D204" s="2" t="s">
        <v>136</v>
      </c>
      <c r="E204" s="2">
        <v>2002</v>
      </c>
      <c r="F204" s="2" t="s">
        <v>75</v>
      </c>
      <c r="G204" s="2" t="s">
        <v>7</v>
      </c>
      <c r="H204" s="2">
        <v>3</v>
      </c>
      <c r="I204" s="2">
        <v>4</v>
      </c>
      <c r="J204" s="2">
        <v>2349</v>
      </c>
      <c r="K204" s="2" t="s">
        <v>8</v>
      </c>
      <c r="L204" s="2">
        <v>2042</v>
      </c>
    </row>
    <row r="205" spans="2:12" x14ac:dyDescent="0.25">
      <c r="B205">
        <v>0</v>
      </c>
      <c r="C205" s="2">
        <v>15996</v>
      </c>
      <c r="D205" s="2" t="s">
        <v>137</v>
      </c>
      <c r="E205" s="2">
        <v>1983</v>
      </c>
      <c r="F205" s="2" t="s">
        <v>75</v>
      </c>
      <c r="G205" s="2" t="s">
        <v>7</v>
      </c>
      <c r="H205" s="2">
        <v>2</v>
      </c>
      <c r="I205" s="2">
        <v>2</v>
      </c>
      <c r="J205" s="2">
        <v>624</v>
      </c>
      <c r="K205" s="2" t="s">
        <v>8</v>
      </c>
      <c r="L205" s="2">
        <v>2042</v>
      </c>
    </row>
    <row r="206" spans="2:12" x14ac:dyDescent="0.25">
      <c r="B206">
        <v>0</v>
      </c>
      <c r="C206" s="2">
        <v>15997</v>
      </c>
      <c r="D206" s="2" t="s">
        <v>138</v>
      </c>
      <c r="E206" s="2">
        <v>1985</v>
      </c>
      <c r="F206" s="2" t="s">
        <v>75</v>
      </c>
      <c r="G206" s="2" t="s">
        <v>7</v>
      </c>
      <c r="H206" s="2">
        <v>2</v>
      </c>
      <c r="I206" s="2">
        <v>2</v>
      </c>
      <c r="J206" s="2">
        <v>850</v>
      </c>
      <c r="K206" s="2" t="s">
        <v>8</v>
      </c>
      <c r="L206" s="2">
        <v>2042</v>
      </c>
    </row>
    <row r="207" spans="2:12" x14ac:dyDescent="0.25">
      <c r="B207">
        <v>0</v>
      </c>
      <c r="C207" s="2">
        <v>15998</v>
      </c>
      <c r="D207" s="2" t="s">
        <v>139</v>
      </c>
      <c r="E207" s="2">
        <v>1983</v>
      </c>
      <c r="F207" s="2" t="s">
        <v>75</v>
      </c>
      <c r="G207" s="2" t="s">
        <v>7</v>
      </c>
      <c r="H207" s="2">
        <v>3</v>
      </c>
      <c r="I207" s="2">
        <v>2</v>
      </c>
      <c r="J207" s="2">
        <v>1256</v>
      </c>
      <c r="K207" s="2" t="s">
        <v>8</v>
      </c>
      <c r="L207" s="2">
        <v>2042</v>
      </c>
    </row>
    <row r="208" spans="2:12" x14ac:dyDescent="0.25">
      <c r="B208">
        <v>0</v>
      </c>
      <c r="C208" s="2">
        <v>15999</v>
      </c>
      <c r="D208" s="2" t="s">
        <v>140</v>
      </c>
      <c r="E208" s="2">
        <v>1987</v>
      </c>
      <c r="F208" s="2" t="s">
        <v>75</v>
      </c>
      <c r="G208" s="2" t="s">
        <v>13</v>
      </c>
      <c r="H208" s="2">
        <v>2</v>
      </c>
      <c r="I208" s="2">
        <v>3</v>
      </c>
      <c r="J208" s="2">
        <v>1519</v>
      </c>
      <c r="K208" s="2" t="s">
        <v>8</v>
      </c>
      <c r="L208" s="2">
        <v>2042</v>
      </c>
    </row>
    <row r="209" spans="2:12" x14ac:dyDescent="0.25">
      <c r="B209">
        <v>0</v>
      </c>
      <c r="C209" s="2">
        <v>16000</v>
      </c>
      <c r="D209" s="2" t="s">
        <v>141</v>
      </c>
      <c r="E209" s="2">
        <v>1985</v>
      </c>
      <c r="F209" s="2" t="s">
        <v>75</v>
      </c>
      <c r="G209" s="2" t="s">
        <v>7</v>
      </c>
      <c r="H209" s="2">
        <v>3</v>
      </c>
      <c r="I209" s="2">
        <v>2</v>
      </c>
      <c r="J209" s="2">
        <v>1236</v>
      </c>
      <c r="K209" s="2" t="s">
        <v>8</v>
      </c>
      <c r="L209" s="2">
        <v>2042</v>
      </c>
    </row>
    <row r="210" spans="2:12" x14ac:dyDescent="0.25">
      <c r="B210">
        <v>0</v>
      </c>
      <c r="C210" s="2">
        <v>16001</v>
      </c>
      <c r="D210" s="2" t="s">
        <v>142</v>
      </c>
      <c r="E210" s="2">
        <v>1917</v>
      </c>
      <c r="F210" s="2" t="s">
        <v>75</v>
      </c>
      <c r="G210" s="2" t="s">
        <v>7</v>
      </c>
      <c r="H210" s="2">
        <v>2</v>
      </c>
      <c r="I210" s="2">
        <v>1</v>
      </c>
      <c r="J210" s="2">
        <v>436</v>
      </c>
      <c r="K210" s="2" t="s">
        <v>8</v>
      </c>
      <c r="L210" s="2">
        <v>2042</v>
      </c>
    </row>
    <row r="211" spans="2:12" x14ac:dyDescent="0.25">
      <c r="B211">
        <v>0</v>
      </c>
      <c r="C211" s="2">
        <v>16002</v>
      </c>
      <c r="D211" s="2" t="s">
        <v>143</v>
      </c>
      <c r="E211" s="2">
        <v>1917</v>
      </c>
      <c r="F211" s="2" t="s">
        <v>75</v>
      </c>
      <c r="G211" s="2" t="s">
        <v>10</v>
      </c>
      <c r="H211" s="2">
        <v>2</v>
      </c>
      <c r="I211" s="2">
        <v>1</v>
      </c>
      <c r="J211" s="2"/>
      <c r="K211" s="2" t="s">
        <v>8</v>
      </c>
      <c r="L211" s="2">
        <v>2042</v>
      </c>
    </row>
    <row r="212" spans="2:12" x14ac:dyDescent="0.25">
      <c r="B212">
        <v>0</v>
      </c>
      <c r="C212" s="2">
        <v>16003</v>
      </c>
      <c r="D212" s="2" t="s">
        <v>144</v>
      </c>
      <c r="E212" s="2">
        <v>1959</v>
      </c>
      <c r="F212" s="2" t="s">
        <v>75</v>
      </c>
      <c r="G212" s="2" t="s">
        <v>10</v>
      </c>
      <c r="H212" s="2">
        <v>2</v>
      </c>
      <c r="I212" s="2">
        <v>2</v>
      </c>
      <c r="J212" s="2">
        <v>298</v>
      </c>
      <c r="K212" s="2" t="s">
        <v>8</v>
      </c>
      <c r="L212" s="2">
        <v>2042</v>
      </c>
    </row>
    <row r="213" spans="2:12" x14ac:dyDescent="0.25">
      <c r="B213">
        <v>0</v>
      </c>
      <c r="C213" s="2">
        <v>16004</v>
      </c>
      <c r="D213" s="2" t="s">
        <v>145</v>
      </c>
      <c r="E213" s="2">
        <v>1917</v>
      </c>
      <c r="F213" s="2" t="s">
        <v>75</v>
      </c>
      <c r="G213" s="2" t="s">
        <v>7</v>
      </c>
      <c r="H213" s="2">
        <v>2</v>
      </c>
      <c r="I213" s="2">
        <v>1</v>
      </c>
      <c r="J213" s="2">
        <v>161</v>
      </c>
      <c r="K213" s="2" t="s">
        <v>8</v>
      </c>
      <c r="L213" s="2">
        <v>2042</v>
      </c>
    </row>
    <row r="214" spans="2:12" x14ac:dyDescent="0.25">
      <c r="B214">
        <v>0</v>
      </c>
      <c r="C214" s="2">
        <v>16005</v>
      </c>
      <c r="D214" s="2" t="s">
        <v>146</v>
      </c>
      <c r="E214" s="2">
        <v>1917</v>
      </c>
      <c r="F214" s="2" t="s">
        <v>75</v>
      </c>
      <c r="G214" s="2" t="s">
        <v>7</v>
      </c>
      <c r="H214" s="2">
        <v>2</v>
      </c>
      <c r="I214" s="2">
        <v>1</v>
      </c>
      <c r="J214" s="2">
        <v>236</v>
      </c>
      <c r="K214" s="2" t="s">
        <v>8</v>
      </c>
      <c r="L214" s="2">
        <v>2042</v>
      </c>
    </row>
    <row r="215" spans="2:12" x14ac:dyDescent="0.25">
      <c r="B215">
        <v>0</v>
      </c>
      <c r="C215" s="2">
        <v>16006</v>
      </c>
      <c r="D215" s="2" t="s">
        <v>147</v>
      </c>
      <c r="E215" s="2">
        <v>1917</v>
      </c>
      <c r="F215" s="2" t="s">
        <v>75</v>
      </c>
      <c r="G215" s="2" t="s">
        <v>7</v>
      </c>
      <c r="H215" s="2">
        <v>2</v>
      </c>
      <c r="I215" s="2">
        <v>1</v>
      </c>
      <c r="J215" s="2">
        <v>442</v>
      </c>
      <c r="K215" s="2" t="s">
        <v>8</v>
      </c>
      <c r="L215" s="2">
        <v>2042</v>
      </c>
    </row>
    <row r="216" spans="2:12" x14ac:dyDescent="0.25">
      <c r="B216">
        <v>0</v>
      </c>
      <c r="C216" s="2">
        <v>16007</v>
      </c>
      <c r="D216" s="2" t="s">
        <v>148</v>
      </c>
      <c r="E216" s="2">
        <v>1986</v>
      </c>
      <c r="F216" s="2" t="s">
        <v>75</v>
      </c>
      <c r="G216" s="2"/>
      <c r="H216" s="2">
        <v>2</v>
      </c>
      <c r="I216" s="2">
        <v>1</v>
      </c>
      <c r="J216" s="2">
        <v>173</v>
      </c>
      <c r="K216" s="2" t="s">
        <v>8</v>
      </c>
      <c r="L216" s="2">
        <v>2042</v>
      </c>
    </row>
    <row r="217" spans="2:12" x14ac:dyDescent="0.25">
      <c r="B217">
        <v>0</v>
      </c>
      <c r="C217" s="2">
        <v>16008</v>
      </c>
      <c r="D217" s="2" t="s">
        <v>149</v>
      </c>
      <c r="E217" s="2">
        <v>1917</v>
      </c>
      <c r="F217" s="2" t="s">
        <v>75</v>
      </c>
      <c r="G217" s="2" t="s">
        <v>7</v>
      </c>
      <c r="H217" s="2">
        <v>1</v>
      </c>
      <c r="I217" s="2">
        <v>2</v>
      </c>
      <c r="J217" s="2">
        <v>279</v>
      </c>
      <c r="K217" s="2" t="s">
        <v>8</v>
      </c>
      <c r="L217" s="2">
        <v>2042</v>
      </c>
    </row>
    <row r="218" spans="2:12" x14ac:dyDescent="0.25">
      <c r="B218">
        <v>0</v>
      </c>
      <c r="C218" s="2">
        <v>16009</v>
      </c>
      <c r="D218" s="2" t="s">
        <v>150</v>
      </c>
      <c r="E218" s="2">
        <v>1917</v>
      </c>
      <c r="F218" s="2" t="s">
        <v>75</v>
      </c>
      <c r="G218" s="2" t="s">
        <v>7</v>
      </c>
      <c r="H218" s="2">
        <v>2</v>
      </c>
      <c r="I218" s="2">
        <v>1</v>
      </c>
      <c r="J218" s="2">
        <v>459</v>
      </c>
      <c r="K218" s="2" t="s">
        <v>8</v>
      </c>
      <c r="L218" s="2">
        <v>2042</v>
      </c>
    </row>
    <row r="219" spans="2:12" x14ac:dyDescent="0.25">
      <c r="B219">
        <v>0</v>
      </c>
      <c r="C219" s="2">
        <v>16010</v>
      </c>
      <c r="D219" s="2" t="s">
        <v>151</v>
      </c>
      <c r="E219" s="2">
        <v>1917</v>
      </c>
      <c r="F219" s="2" t="s">
        <v>75</v>
      </c>
      <c r="G219" s="2" t="s">
        <v>7</v>
      </c>
      <c r="H219" s="2">
        <v>2</v>
      </c>
      <c r="I219" s="2">
        <v>2</v>
      </c>
      <c r="J219" s="2">
        <v>472</v>
      </c>
      <c r="K219" s="2" t="s">
        <v>8</v>
      </c>
      <c r="L219" s="2">
        <v>2042</v>
      </c>
    </row>
    <row r="220" spans="2:12" x14ac:dyDescent="0.25">
      <c r="B220">
        <v>0</v>
      </c>
      <c r="C220" s="2">
        <v>16011</v>
      </c>
      <c r="D220" s="2" t="s">
        <v>152</v>
      </c>
      <c r="E220" s="2">
        <v>1917</v>
      </c>
      <c r="F220" s="2" t="s">
        <v>75</v>
      </c>
      <c r="G220" s="2" t="s">
        <v>7</v>
      </c>
      <c r="H220" s="2">
        <v>2</v>
      </c>
      <c r="I220" s="2">
        <v>2</v>
      </c>
      <c r="J220" s="2">
        <v>370</v>
      </c>
      <c r="K220" s="2" t="s">
        <v>8</v>
      </c>
      <c r="L220" s="2">
        <v>2042</v>
      </c>
    </row>
    <row r="221" spans="2:12" x14ac:dyDescent="0.25">
      <c r="B221">
        <v>0</v>
      </c>
      <c r="C221" s="2">
        <v>16012</v>
      </c>
      <c r="D221" s="2" t="s">
        <v>153</v>
      </c>
      <c r="E221" s="2">
        <v>1969</v>
      </c>
      <c r="F221" s="2" t="s">
        <v>75</v>
      </c>
      <c r="G221" s="2" t="s">
        <v>13</v>
      </c>
      <c r="H221" s="2">
        <v>2</v>
      </c>
      <c r="I221" s="2">
        <v>2</v>
      </c>
      <c r="J221" s="2">
        <v>1087</v>
      </c>
      <c r="K221" s="2" t="s">
        <v>8</v>
      </c>
      <c r="L221" s="2">
        <v>2042</v>
      </c>
    </row>
    <row r="222" spans="2:12" x14ac:dyDescent="0.25">
      <c r="B222">
        <v>0</v>
      </c>
      <c r="C222" s="2">
        <v>16013</v>
      </c>
      <c r="D222" s="2" t="s">
        <v>17</v>
      </c>
      <c r="E222" s="2">
        <v>1969</v>
      </c>
      <c r="F222" s="2" t="s">
        <v>75</v>
      </c>
      <c r="G222" s="2" t="s">
        <v>13</v>
      </c>
      <c r="H222" s="2">
        <v>2</v>
      </c>
      <c r="I222" s="2">
        <v>2</v>
      </c>
      <c r="J222" s="2">
        <v>1048</v>
      </c>
      <c r="K222" s="2" t="s">
        <v>8</v>
      </c>
      <c r="L222" s="2">
        <v>2042</v>
      </c>
    </row>
    <row r="223" spans="2:12" x14ac:dyDescent="0.25">
      <c r="B223">
        <v>0</v>
      </c>
      <c r="C223" s="2">
        <v>16014</v>
      </c>
      <c r="D223" s="2" t="s">
        <v>154</v>
      </c>
      <c r="E223" s="2">
        <v>1973</v>
      </c>
      <c r="F223" s="2" t="s">
        <v>75</v>
      </c>
      <c r="G223" s="2" t="s">
        <v>13</v>
      </c>
      <c r="H223" s="2">
        <v>3</v>
      </c>
      <c r="I223" s="2">
        <v>1</v>
      </c>
      <c r="J223" s="2">
        <v>690</v>
      </c>
      <c r="K223" s="2" t="s">
        <v>8</v>
      </c>
      <c r="L223" s="2">
        <v>2042</v>
      </c>
    </row>
    <row r="224" spans="2:12" x14ac:dyDescent="0.25">
      <c r="B224">
        <v>0</v>
      </c>
      <c r="C224" s="2">
        <v>16015</v>
      </c>
      <c r="D224" s="2" t="s">
        <v>48</v>
      </c>
      <c r="E224" s="2">
        <v>1971</v>
      </c>
      <c r="F224" s="2" t="s">
        <v>75</v>
      </c>
      <c r="G224" s="2" t="s">
        <v>13</v>
      </c>
      <c r="H224" s="2">
        <v>2</v>
      </c>
      <c r="I224" s="2">
        <v>2</v>
      </c>
      <c r="J224" s="2">
        <v>1126</v>
      </c>
      <c r="K224" s="2" t="s">
        <v>8</v>
      </c>
      <c r="L224" s="2">
        <v>2042</v>
      </c>
    </row>
    <row r="225" spans="2:12" x14ac:dyDescent="0.25">
      <c r="B225">
        <v>0</v>
      </c>
      <c r="C225" s="2">
        <v>16016</v>
      </c>
      <c r="D225" s="2" t="s">
        <v>155</v>
      </c>
      <c r="E225" s="2">
        <v>1971</v>
      </c>
      <c r="F225" s="2" t="s">
        <v>75</v>
      </c>
      <c r="G225" s="2" t="s">
        <v>13</v>
      </c>
      <c r="H225" s="2">
        <v>3</v>
      </c>
      <c r="I225" s="2">
        <v>1</v>
      </c>
      <c r="J225" s="2">
        <v>718</v>
      </c>
      <c r="K225" s="2" t="s">
        <v>8</v>
      </c>
      <c r="L225" s="2">
        <v>2042</v>
      </c>
    </row>
    <row r="226" spans="2:12" x14ac:dyDescent="0.25">
      <c r="B226">
        <v>0</v>
      </c>
      <c r="C226" s="2">
        <v>16017</v>
      </c>
      <c r="D226" s="2" t="s">
        <v>19</v>
      </c>
      <c r="E226" s="2">
        <v>1971</v>
      </c>
      <c r="F226" s="2" t="s">
        <v>75</v>
      </c>
      <c r="G226" s="2" t="s">
        <v>13</v>
      </c>
      <c r="H226" s="2">
        <v>3</v>
      </c>
      <c r="I226" s="2">
        <v>1</v>
      </c>
      <c r="J226" s="2">
        <v>694</v>
      </c>
      <c r="K226" s="2" t="s">
        <v>8</v>
      </c>
      <c r="L226" s="2">
        <v>2042</v>
      </c>
    </row>
    <row r="227" spans="2:12" x14ac:dyDescent="0.25">
      <c r="B227">
        <v>0</v>
      </c>
      <c r="C227" s="2">
        <v>16018</v>
      </c>
      <c r="D227" s="2" t="s">
        <v>20</v>
      </c>
      <c r="E227" s="2">
        <v>1971</v>
      </c>
      <c r="F227" s="2" t="s">
        <v>75</v>
      </c>
      <c r="G227" s="2" t="s">
        <v>13</v>
      </c>
      <c r="H227" s="2">
        <v>2</v>
      </c>
      <c r="I227" s="2">
        <v>2</v>
      </c>
      <c r="J227" s="2">
        <v>1054</v>
      </c>
      <c r="K227" s="2" t="s">
        <v>8</v>
      </c>
      <c r="L227" s="2">
        <v>2042</v>
      </c>
    </row>
    <row r="228" spans="2:12" x14ac:dyDescent="0.25">
      <c r="B228">
        <v>0</v>
      </c>
      <c r="C228" s="2">
        <v>16019</v>
      </c>
      <c r="D228" s="2" t="s">
        <v>156</v>
      </c>
      <c r="E228" s="2">
        <v>1971</v>
      </c>
      <c r="F228" s="2" t="s">
        <v>75</v>
      </c>
      <c r="G228" s="2" t="s">
        <v>13</v>
      </c>
      <c r="H228" s="2">
        <v>2</v>
      </c>
      <c r="I228" s="2">
        <v>4</v>
      </c>
      <c r="J228" s="2">
        <v>2275</v>
      </c>
      <c r="K228" s="2" t="s">
        <v>8</v>
      </c>
      <c r="L228" s="2">
        <v>2042</v>
      </c>
    </row>
    <row r="229" spans="2:12" x14ac:dyDescent="0.25">
      <c r="B229">
        <v>0</v>
      </c>
      <c r="C229" s="2">
        <v>16020</v>
      </c>
      <c r="D229" s="2" t="s">
        <v>157</v>
      </c>
      <c r="E229" s="2">
        <v>1977</v>
      </c>
      <c r="F229" s="2" t="s">
        <v>75</v>
      </c>
      <c r="G229" s="2" t="s">
        <v>13</v>
      </c>
      <c r="H229" s="2">
        <v>2</v>
      </c>
      <c r="I229" s="2">
        <v>2</v>
      </c>
      <c r="J229" s="2">
        <v>1068</v>
      </c>
      <c r="K229" s="2" t="s">
        <v>8</v>
      </c>
      <c r="L229" s="2">
        <v>2042</v>
      </c>
    </row>
    <row r="230" spans="2:12" x14ac:dyDescent="0.25">
      <c r="B230">
        <v>0</v>
      </c>
      <c r="C230" s="2">
        <v>16021</v>
      </c>
      <c r="D230" s="2" t="s">
        <v>55</v>
      </c>
      <c r="E230" s="2">
        <v>1977</v>
      </c>
      <c r="F230" s="2" t="s">
        <v>75</v>
      </c>
      <c r="G230" s="2" t="s">
        <v>13</v>
      </c>
      <c r="H230" s="2">
        <v>2</v>
      </c>
      <c r="I230" s="2">
        <v>2</v>
      </c>
      <c r="J230" s="2">
        <v>1050</v>
      </c>
      <c r="K230" s="2" t="s">
        <v>8</v>
      </c>
      <c r="L230" s="2">
        <v>2042</v>
      </c>
    </row>
    <row r="231" spans="2:12" x14ac:dyDescent="0.25">
      <c r="B231">
        <v>0</v>
      </c>
      <c r="C231" s="2">
        <v>16022</v>
      </c>
      <c r="D231" s="2" t="s">
        <v>56</v>
      </c>
      <c r="E231" s="2">
        <v>1977</v>
      </c>
      <c r="F231" s="2" t="s">
        <v>75</v>
      </c>
      <c r="G231" s="2" t="s">
        <v>13</v>
      </c>
      <c r="H231" s="2">
        <v>3</v>
      </c>
      <c r="I231" s="2">
        <v>1</v>
      </c>
      <c r="J231" s="2">
        <v>707</v>
      </c>
      <c r="K231" s="2" t="s">
        <v>8</v>
      </c>
      <c r="L231" s="2">
        <v>2042</v>
      </c>
    </row>
    <row r="232" spans="2:12" x14ac:dyDescent="0.25">
      <c r="B232">
        <v>0</v>
      </c>
      <c r="C232" s="2">
        <v>16023</v>
      </c>
      <c r="D232" s="2" t="s">
        <v>158</v>
      </c>
      <c r="E232" s="2">
        <v>1977</v>
      </c>
      <c r="F232" s="2" t="s">
        <v>75</v>
      </c>
      <c r="G232" s="2" t="s">
        <v>13</v>
      </c>
      <c r="H232" s="2">
        <v>2</v>
      </c>
      <c r="I232" s="2">
        <v>2</v>
      </c>
      <c r="J232" s="2">
        <v>1053</v>
      </c>
      <c r="K232" s="2" t="s">
        <v>8</v>
      </c>
      <c r="L232" s="2">
        <v>2042</v>
      </c>
    </row>
    <row r="233" spans="2:12" x14ac:dyDescent="0.25">
      <c r="B233">
        <v>0</v>
      </c>
      <c r="C233" s="2">
        <v>16024</v>
      </c>
      <c r="D233" s="2" t="s">
        <v>57</v>
      </c>
      <c r="E233" s="2">
        <v>1977</v>
      </c>
      <c r="F233" s="2" t="s">
        <v>75</v>
      </c>
      <c r="G233" s="2" t="s">
        <v>13</v>
      </c>
      <c r="H233" s="2">
        <v>3</v>
      </c>
      <c r="I233" s="2">
        <v>1</v>
      </c>
      <c r="J233" s="2">
        <v>703</v>
      </c>
      <c r="K233" s="2" t="s">
        <v>8</v>
      </c>
      <c r="L233" s="2">
        <v>2042</v>
      </c>
    </row>
    <row r="234" spans="2:12" x14ac:dyDescent="0.25">
      <c r="B234">
        <v>0</v>
      </c>
      <c r="C234" s="2">
        <v>16025</v>
      </c>
      <c r="D234" s="2" t="s">
        <v>159</v>
      </c>
      <c r="E234" s="2">
        <v>1969</v>
      </c>
      <c r="F234" s="2" t="s">
        <v>75</v>
      </c>
      <c r="G234" s="2" t="s">
        <v>13</v>
      </c>
      <c r="H234" s="2">
        <v>2</v>
      </c>
      <c r="I234" s="2">
        <v>2</v>
      </c>
      <c r="J234" s="2">
        <v>1076</v>
      </c>
      <c r="K234" s="2" t="s">
        <v>8</v>
      </c>
      <c r="L234" s="2">
        <v>2042</v>
      </c>
    </row>
    <row r="235" spans="2:12" x14ac:dyDescent="0.25">
      <c r="B235">
        <v>0</v>
      </c>
      <c r="C235" s="2">
        <v>16026</v>
      </c>
      <c r="D235" s="2" t="s">
        <v>58</v>
      </c>
      <c r="E235" s="2">
        <v>1974</v>
      </c>
      <c r="F235" s="2" t="s">
        <v>75</v>
      </c>
      <c r="G235" s="2" t="s">
        <v>13</v>
      </c>
      <c r="H235" s="2">
        <v>2</v>
      </c>
      <c r="I235" s="2">
        <v>2</v>
      </c>
      <c r="J235" s="2">
        <v>1119</v>
      </c>
      <c r="K235" s="2" t="s">
        <v>8</v>
      </c>
      <c r="L235" s="2">
        <v>2042</v>
      </c>
    </row>
    <row r="236" spans="2:12" x14ac:dyDescent="0.25">
      <c r="B236">
        <v>0</v>
      </c>
      <c r="C236" s="2">
        <v>16027</v>
      </c>
      <c r="D236" s="2" t="s">
        <v>59</v>
      </c>
      <c r="E236" s="2">
        <v>1974</v>
      </c>
      <c r="F236" s="2" t="s">
        <v>75</v>
      </c>
      <c r="G236" s="2" t="s">
        <v>13</v>
      </c>
      <c r="H236" s="2">
        <v>2</v>
      </c>
      <c r="I236" s="2">
        <v>2</v>
      </c>
      <c r="J236" s="2">
        <v>1045</v>
      </c>
      <c r="K236" s="2" t="s">
        <v>8</v>
      </c>
      <c r="L236" s="2">
        <v>2042</v>
      </c>
    </row>
    <row r="237" spans="2:12" x14ac:dyDescent="0.25">
      <c r="B237">
        <v>0</v>
      </c>
      <c r="C237" s="2">
        <v>16028</v>
      </c>
      <c r="D237" s="2" t="s">
        <v>50</v>
      </c>
      <c r="E237" s="2">
        <v>1972</v>
      </c>
      <c r="F237" s="2" t="s">
        <v>75</v>
      </c>
      <c r="G237" s="2" t="s">
        <v>13</v>
      </c>
      <c r="H237" s="2">
        <v>2</v>
      </c>
      <c r="I237" s="2">
        <v>2</v>
      </c>
      <c r="J237" s="2">
        <v>1082</v>
      </c>
      <c r="K237" s="2" t="s">
        <v>8</v>
      </c>
      <c r="L237" s="2">
        <v>2042</v>
      </c>
    </row>
    <row r="238" spans="2:12" x14ac:dyDescent="0.25">
      <c r="B238">
        <v>0</v>
      </c>
      <c r="C238" s="2">
        <v>16029</v>
      </c>
      <c r="D238" s="2" t="s">
        <v>160</v>
      </c>
      <c r="E238" s="2">
        <v>1969</v>
      </c>
      <c r="F238" s="2" t="s">
        <v>75</v>
      </c>
      <c r="G238" s="2" t="s">
        <v>13</v>
      </c>
      <c r="H238" s="2">
        <v>2</v>
      </c>
      <c r="I238" s="2">
        <v>2</v>
      </c>
      <c r="J238" s="2">
        <v>1082</v>
      </c>
      <c r="K238" s="2" t="s">
        <v>8</v>
      </c>
      <c r="L238" s="2">
        <v>2042</v>
      </c>
    </row>
    <row r="239" spans="2:12" x14ac:dyDescent="0.25">
      <c r="B239">
        <v>0</v>
      </c>
      <c r="C239" s="2">
        <v>16030</v>
      </c>
      <c r="D239" s="2" t="s">
        <v>161</v>
      </c>
      <c r="E239" s="2">
        <v>1969</v>
      </c>
      <c r="F239" s="2" t="s">
        <v>75</v>
      </c>
      <c r="G239" s="2" t="s">
        <v>13</v>
      </c>
      <c r="H239" s="2">
        <v>2</v>
      </c>
      <c r="I239" s="2">
        <v>2</v>
      </c>
      <c r="J239" s="2">
        <v>1075</v>
      </c>
      <c r="K239" s="2" t="s">
        <v>8</v>
      </c>
      <c r="L239" s="2">
        <v>2042</v>
      </c>
    </row>
    <row r="240" spans="2:12" x14ac:dyDescent="0.25">
      <c r="B240">
        <v>0</v>
      </c>
      <c r="C240" s="2">
        <v>16031</v>
      </c>
      <c r="D240" s="2" t="s">
        <v>162</v>
      </c>
      <c r="E240" s="2">
        <v>1972</v>
      </c>
      <c r="F240" s="2" t="s">
        <v>75</v>
      </c>
      <c r="G240" s="2" t="s">
        <v>13</v>
      </c>
      <c r="H240" s="2">
        <v>3</v>
      </c>
      <c r="I240" s="2">
        <v>1</v>
      </c>
      <c r="J240" s="2">
        <v>709</v>
      </c>
      <c r="K240" s="2" t="s">
        <v>8</v>
      </c>
      <c r="L240" s="2">
        <v>2042</v>
      </c>
    </row>
    <row r="241" spans="1:12" x14ac:dyDescent="0.25">
      <c r="B241">
        <v>0</v>
      </c>
      <c r="C241" s="2">
        <v>16032</v>
      </c>
      <c r="D241" s="2" t="s">
        <v>21</v>
      </c>
      <c r="E241" s="2">
        <v>1970</v>
      </c>
      <c r="F241" s="2" t="s">
        <v>75</v>
      </c>
      <c r="G241" s="2" t="s">
        <v>13</v>
      </c>
      <c r="H241" s="2">
        <v>2</v>
      </c>
      <c r="I241" s="2">
        <v>2</v>
      </c>
      <c r="J241" s="2">
        <v>1048</v>
      </c>
      <c r="K241" s="2" t="s">
        <v>8</v>
      </c>
      <c r="L241" s="2">
        <v>2042</v>
      </c>
    </row>
    <row r="242" spans="1:12" x14ac:dyDescent="0.25">
      <c r="B242">
        <v>0</v>
      </c>
      <c r="C242" s="2">
        <v>16033</v>
      </c>
      <c r="D242" s="2" t="s">
        <v>49</v>
      </c>
      <c r="E242" s="2">
        <v>1972</v>
      </c>
      <c r="F242" s="2" t="s">
        <v>75</v>
      </c>
      <c r="G242" s="2" t="s">
        <v>13</v>
      </c>
      <c r="H242" s="2">
        <v>3</v>
      </c>
      <c r="I242" s="2">
        <v>1</v>
      </c>
      <c r="J242" s="2">
        <v>689</v>
      </c>
      <c r="K242" s="2" t="s">
        <v>8</v>
      </c>
      <c r="L242" s="2">
        <v>2042</v>
      </c>
    </row>
    <row r="243" spans="1:12" x14ac:dyDescent="0.25">
      <c r="B243">
        <v>0</v>
      </c>
      <c r="C243" s="2">
        <v>16034</v>
      </c>
      <c r="D243" s="2" t="s">
        <v>22</v>
      </c>
      <c r="E243" s="2">
        <v>1970</v>
      </c>
      <c r="F243" s="2" t="s">
        <v>75</v>
      </c>
      <c r="G243" s="2" t="s">
        <v>13</v>
      </c>
      <c r="H243" s="2">
        <v>2</v>
      </c>
      <c r="I243" s="2">
        <v>2</v>
      </c>
      <c r="J243" s="2">
        <v>1053</v>
      </c>
      <c r="K243" s="2" t="s">
        <v>8</v>
      </c>
      <c r="L243" s="2">
        <v>2042</v>
      </c>
    </row>
    <row r="244" spans="1:12" x14ac:dyDescent="0.25">
      <c r="B244">
        <v>0</v>
      </c>
      <c r="C244" s="2">
        <v>16035</v>
      </c>
      <c r="D244" s="2" t="s">
        <v>163</v>
      </c>
      <c r="E244" s="2">
        <v>1970</v>
      </c>
      <c r="F244" s="2" t="s">
        <v>75</v>
      </c>
      <c r="G244" s="2" t="s">
        <v>13</v>
      </c>
      <c r="H244" s="2">
        <v>2</v>
      </c>
      <c r="I244" s="2">
        <v>2</v>
      </c>
      <c r="J244" s="2">
        <v>874</v>
      </c>
      <c r="K244" s="2" t="s">
        <v>8</v>
      </c>
      <c r="L244" s="2">
        <v>2042</v>
      </c>
    </row>
    <row r="245" spans="1:12" x14ac:dyDescent="0.25">
      <c r="B245">
        <v>0</v>
      </c>
      <c r="C245" s="2">
        <v>16036</v>
      </c>
      <c r="D245" s="2" t="s">
        <v>164</v>
      </c>
      <c r="E245" s="2">
        <v>1972</v>
      </c>
      <c r="F245" s="2" t="s">
        <v>75</v>
      </c>
      <c r="G245" s="2" t="s">
        <v>13</v>
      </c>
      <c r="H245" s="2">
        <v>3</v>
      </c>
      <c r="I245" s="2">
        <v>1</v>
      </c>
      <c r="J245" s="2">
        <v>715</v>
      </c>
      <c r="K245" s="2" t="s">
        <v>8</v>
      </c>
      <c r="L245" s="2">
        <v>2042</v>
      </c>
    </row>
    <row r="246" spans="1:12" x14ac:dyDescent="0.25">
      <c r="B246">
        <v>0</v>
      </c>
      <c r="C246" s="2">
        <v>16037</v>
      </c>
      <c r="D246" s="2" t="s">
        <v>53</v>
      </c>
      <c r="E246" s="2">
        <v>1973</v>
      </c>
      <c r="F246" s="2" t="s">
        <v>75</v>
      </c>
      <c r="G246" s="2" t="s">
        <v>13</v>
      </c>
      <c r="H246" s="2">
        <v>3</v>
      </c>
      <c r="I246" s="2">
        <v>1</v>
      </c>
      <c r="J246" s="2">
        <v>706</v>
      </c>
      <c r="K246" s="2" t="s">
        <v>8</v>
      </c>
      <c r="L246" s="2">
        <v>2042</v>
      </c>
    </row>
    <row r="247" spans="1:12" x14ac:dyDescent="0.25">
      <c r="B247">
        <v>0</v>
      </c>
      <c r="C247" s="2">
        <v>16038</v>
      </c>
      <c r="D247" s="2" t="s">
        <v>23</v>
      </c>
      <c r="E247" s="2">
        <v>1969</v>
      </c>
      <c r="F247" s="2" t="s">
        <v>75</v>
      </c>
      <c r="G247" s="2" t="s">
        <v>13</v>
      </c>
      <c r="H247" s="2">
        <v>2</v>
      </c>
      <c r="I247" s="2">
        <v>2</v>
      </c>
      <c r="J247" s="2">
        <v>1057</v>
      </c>
      <c r="K247" s="2" t="s">
        <v>8</v>
      </c>
      <c r="L247" s="2">
        <v>2042</v>
      </c>
    </row>
    <row r="248" spans="1:12" x14ac:dyDescent="0.25">
      <c r="B248">
        <v>0</v>
      </c>
      <c r="C248" s="2">
        <v>16039</v>
      </c>
      <c r="D248" s="2" t="s">
        <v>165</v>
      </c>
      <c r="E248" s="2">
        <v>1917</v>
      </c>
      <c r="F248" s="2" t="s">
        <v>75</v>
      </c>
      <c r="G248" s="2" t="s">
        <v>10</v>
      </c>
      <c r="H248" s="2">
        <v>1</v>
      </c>
      <c r="I248" s="2">
        <v>2</v>
      </c>
      <c r="J248" s="2">
        <v>192</v>
      </c>
      <c r="K248" s="2" t="s">
        <v>8</v>
      </c>
      <c r="L248" s="2">
        <v>2042</v>
      </c>
    </row>
    <row r="249" spans="1:12" x14ac:dyDescent="0.25">
      <c r="B249">
        <v>0</v>
      </c>
      <c r="C249" s="2">
        <v>16040</v>
      </c>
      <c r="D249" s="2" t="s">
        <v>166</v>
      </c>
      <c r="E249" s="2">
        <v>1917</v>
      </c>
      <c r="F249" s="2" t="s">
        <v>75</v>
      </c>
      <c r="G249" s="2" t="s">
        <v>10</v>
      </c>
      <c r="H249" s="2">
        <v>2</v>
      </c>
      <c r="I249" s="2">
        <v>2</v>
      </c>
      <c r="J249" s="2">
        <v>226</v>
      </c>
      <c r="K249" s="2" t="s">
        <v>8</v>
      </c>
      <c r="L249" s="2">
        <v>2042</v>
      </c>
    </row>
    <row r="250" spans="1:12" x14ac:dyDescent="0.25">
      <c r="B250">
        <v>0</v>
      </c>
      <c r="C250" s="2">
        <v>16088</v>
      </c>
      <c r="D250" s="2" t="s">
        <v>61</v>
      </c>
      <c r="E250" s="2">
        <v>1982</v>
      </c>
      <c r="F250" s="2" t="s">
        <v>75</v>
      </c>
      <c r="G250" s="2" t="s">
        <v>7</v>
      </c>
      <c r="H250" s="2">
        <v>3</v>
      </c>
      <c r="I250" s="2">
        <v>2</v>
      </c>
      <c r="J250" s="2">
        <v>1297</v>
      </c>
      <c r="K250" s="2" t="s">
        <v>11</v>
      </c>
      <c r="L250" s="2">
        <v>2042</v>
      </c>
    </row>
    <row r="251" spans="1:12" x14ac:dyDescent="0.25">
      <c r="B251">
        <v>0</v>
      </c>
      <c r="C251" s="2">
        <v>16089</v>
      </c>
      <c r="D251" s="2" t="s">
        <v>41</v>
      </c>
      <c r="E251" s="2">
        <v>1982</v>
      </c>
      <c r="F251" s="2" t="s">
        <v>75</v>
      </c>
      <c r="G251" s="2" t="s">
        <v>7</v>
      </c>
      <c r="H251" s="2">
        <v>2</v>
      </c>
      <c r="I251" s="2">
        <v>2</v>
      </c>
      <c r="J251" s="2">
        <v>1082</v>
      </c>
      <c r="K251" s="2" t="s">
        <v>11</v>
      </c>
      <c r="L251" s="2">
        <v>2042</v>
      </c>
    </row>
    <row r="252" spans="1:12" ht="18.75" x14ac:dyDescent="0.25">
      <c r="C252" s="6" t="str">
        <f>"Программа капитального ремонта общего имущества многоквартирных домов Владимирской области на 2043 год"</f>
        <v>Программа капитального ремонта общего имущества многоквартирных домов Владимирской области на 2043 год</v>
      </c>
      <c r="D252" s="6"/>
      <c r="E252" s="6"/>
      <c r="F252" s="6"/>
      <c r="G252" s="6"/>
      <c r="H252" s="6"/>
      <c r="I252" s="6"/>
      <c r="J252" s="6"/>
      <c r="K252" s="6"/>
      <c r="L252" s="4"/>
    </row>
    <row r="253" spans="1:12" ht="63" x14ac:dyDescent="0.25">
      <c r="B253" t="s">
        <v>76</v>
      </c>
      <c r="C253" s="1" t="s">
        <v>1</v>
      </c>
      <c r="D253" s="1" t="s">
        <v>0</v>
      </c>
      <c r="E253" s="1" t="s">
        <v>66</v>
      </c>
      <c r="F253" s="1" t="s">
        <v>2</v>
      </c>
      <c r="G253" s="1" t="s">
        <v>3</v>
      </c>
      <c r="H253" s="1" t="s">
        <v>67</v>
      </c>
      <c r="I253" s="1" t="s">
        <v>4</v>
      </c>
      <c r="J253" s="1" t="s">
        <v>5</v>
      </c>
      <c r="K253" s="1" t="s">
        <v>6</v>
      </c>
      <c r="L253" s="1" t="s">
        <v>77</v>
      </c>
    </row>
    <row r="254" spans="1:12" ht="21" customHeight="1" x14ac:dyDescent="0.25">
      <c r="A254">
        <v>2043</v>
      </c>
      <c r="B254">
        <v>0</v>
      </c>
      <c r="C254" s="2"/>
      <c r="D254" s="3" t="s">
        <v>190</v>
      </c>
      <c r="E254" s="2"/>
      <c r="F254" s="2"/>
      <c r="G254" s="2"/>
      <c r="H254" s="2"/>
      <c r="I254" s="2"/>
      <c r="J254" s="2"/>
      <c r="K254" s="2"/>
      <c r="L254" s="2"/>
    </row>
    <row r="255" spans="1:12" x14ac:dyDescent="0.25">
      <c r="B255">
        <v>0</v>
      </c>
      <c r="C255" s="2">
        <v>18236</v>
      </c>
      <c r="D255" s="2" t="s">
        <v>167</v>
      </c>
      <c r="E255" s="2">
        <v>1978</v>
      </c>
      <c r="F255" s="2" t="s">
        <v>75</v>
      </c>
      <c r="G255" s="2" t="s">
        <v>7</v>
      </c>
      <c r="H255" s="2">
        <v>2</v>
      </c>
      <c r="I255" s="2">
        <v>1</v>
      </c>
      <c r="J255" s="2">
        <v>588</v>
      </c>
      <c r="K255" s="2" t="s">
        <v>8</v>
      </c>
      <c r="L255" s="2">
        <v>2043</v>
      </c>
    </row>
    <row r="256" spans="1:12" x14ac:dyDescent="0.25">
      <c r="B256">
        <v>0</v>
      </c>
      <c r="C256" s="2">
        <v>18237</v>
      </c>
      <c r="D256" s="2" t="s">
        <v>168</v>
      </c>
      <c r="E256" s="2">
        <v>1994</v>
      </c>
      <c r="F256" s="2" t="s">
        <v>75</v>
      </c>
      <c r="G256" s="2" t="s">
        <v>7</v>
      </c>
      <c r="H256" s="2">
        <v>2</v>
      </c>
      <c r="I256" s="2">
        <v>4</v>
      </c>
      <c r="J256" s="2">
        <v>3265</v>
      </c>
      <c r="K256" s="2" t="s">
        <v>8</v>
      </c>
      <c r="L256" s="2">
        <v>2043</v>
      </c>
    </row>
    <row r="257" spans="2:12" x14ac:dyDescent="0.25">
      <c r="B257">
        <v>0</v>
      </c>
      <c r="C257" s="2">
        <v>18238</v>
      </c>
      <c r="D257" s="2" t="s">
        <v>169</v>
      </c>
      <c r="E257" s="2">
        <v>1994</v>
      </c>
      <c r="F257" s="2" t="s">
        <v>75</v>
      </c>
      <c r="G257" s="2" t="s">
        <v>7</v>
      </c>
      <c r="H257" s="2">
        <v>2</v>
      </c>
      <c r="I257" s="2">
        <v>2</v>
      </c>
      <c r="J257" s="2">
        <v>1818</v>
      </c>
      <c r="K257" s="2" t="s">
        <v>8</v>
      </c>
      <c r="L257" s="2">
        <v>2043</v>
      </c>
    </row>
    <row r="258" spans="2:12" x14ac:dyDescent="0.25">
      <c r="B258">
        <v>0</v>
      </c>
      <c r="C258" s="2">
        <v>18239</v>
      </c>
      <c r="D258" s="2" t="s">
        <v>170</v>
      </c>
      <c r="E258" s="2"/>
      <c r="F258" s="2" t="s">
        <v>75</v>
      </c>
      <c r="G258" s="2"/>
      <c r="H258" s="2"/>
      <c r="I258" s="2"/>
      <c r="J258" s="2"/>
      <c r="K258" s="2" t="s">
        <v>8</v>
      </c>
      <c r="L258" s="2">
        <v>2043</v>
      </c>
    </row>
    <row r="259" spans="2:12" x14ac:dyDescent="0.25">
      <c r="B259">
        <v>0</v>
      </c>
      <c r="C259" s="2">
        <v>18240</v>
      </c>
      <c r="D259" s="2" t="s">
        <v>171</v>
      </c>
      <c r="E259" s="2">
        <v>1989</v>
      </c>
      <c r="F259" s="2" t="s">
        <v>75</v>
      </c>
      <c r="G259" s="2" t="s">
        <v>7</v>
      </c>
      <c r="H259" s="2">
        <v>2</v>
      </c>
      <c r="I259" s="2">
        <v>2</v>
      </c>
      <c r="J259" s="2">
        <v>900</v>
      </c>
      <c r="K259" s="2" t="s">
        <v>8</v>
      </c>
      <c r="L259" s="2">
        <v>2043</v>
      </c>
    </row>
    <row r="260" spans="2:12" x14ac:dyDescent="0.25">
      <c r="B260">
        <v>0</v>
      </c>
      <c r="C260" s="2">
        <v>18241</v>
      </c>
      <c r="D260" s="2" t="s">
        <v>172</v>
      </c>
      <c r="E260" s="2">
        <v>1992</v>
      </c>
      <c r="F260" s="2" t="s">
        <v>75</v>
      </c>
      <c r="G260" s="2" t="s">
        <v>7</v>
      </c>
      <c r="H260" s="2">
        <v>2</v>
      </c>
      <c r="I260" s="2">
        <v>2</v>
      </c>
      <c r="J260" s="2">
        <v>923</v>
      </c>
      <c r="K260" s="2" t="s">
        <v>8</v>
      </c>
      <c r="L260" s="2">
        <v>2043</v>
      </c>
    </row>
    <row r="261" spans="2:12" x14ac:dyDescent="0.25">
      <c r="B261">
        <v>0</v>
      </c>
      <c r="C261" s="2">
        <v>18242</v>
      </c>
      <c r="D261" s="2" t="s">
        <v>173</v>
      </c>
      <c r="E261" s="2">
        <v>1998</v>
      </c>
      <c r="F261" s="2" t="s">
        <v>75</v>
      </c>
      <c r="G261" s="2" t="s">
        <v>7</v>
      </c>
      <c r="H261" s="2">
        <v>3</v>
      </c>
      <c r="I261" s="2">
        <v>2</v>
      </c>
      <c r="J261" s="2">
        <v>1313</v>
      </c>
      <c r="K261" s="2" t="s">
        <v>8</v>
      </c>
      <c r="L261" s="2">
        <v>2043</v>
      </c>
    </row>
    <row r="262" spans="2:12" x14ac:dyDescent="0.25">
      <c r="B262">
        <v>0</v>
      </c>
      <c r="C262" s="2">
        <v>18243</v>
      </c>
      <c r="D262" s="2" t="s">
        <v>174</v>
      </c>
      <c r="E262" s="2">
        <v>1987</v>
      </c>
      <c r="F262" s="2" t="s">
        <v>75</v>
      </c>
      <c r="G262" s="2" t="s">
        <v>7</v>
      </c>
      <c r="H262" s="2">
        <v>2</v>
      </c>
      <c r="I262" s="2">
        <v>2</v>
      </c>
      <c r="J262" s="2">
        <v>940</v>
      </c>
      <c r="K262" s="2" t="s">
        <v>8</v>
      </c>
      <c r="L262" s="2">
        <v>2043</v>
      </c>
    </row>
    <row r="263" spans="2:12" x14ac:dyDescent="0.25">
      <c r="B263">
        <v>0</v>
      </c>
      <c r="C263" s="2">
        <v>18244</v>
      </c>
      <c r="D263" s="2" t="s">
        <v>175</v>
      </c>
      <c r="E263" s="2">
        <v>1979</v>
      </c>
      <c r="F263" s="2" t="s">
        <v>75</v>
      </c>
      <c r="G263" s="2" t="s">
        <v>7</v>
      </c>
      <c r="H263" s="2">
        <v>2</v>
      </c>
      <c r="I263" s="2">
        <v>3</v>
      </c>
      <c r="J263" s="2">
        <v>1529</v>
      </c>
      <c r="K263" s="2" t="s">
        <v>8</v>
      </c>
      <c r="L263" s="2">
        <v>2043</v>
      </c>
    </row>
    <row r="264" spans="2:12" x14ac:dyDescent="0.25">
      <c r="B264">
        <v>0</v>
      </c>
      <c r="C264" s="2">
        <v>18245</v>
      </c>
      <c r="D264" s="2" t="s">
        <v>176</v>
      </c>
      <c r="E264" s="2">
        <v>1988</v>
      </c>
      <c r="F264" s="2" t="s">
        <v>75</v>
      </c>
      <c r="G264" s="2" t="s">
        <v>7</v>
      </c>
      <c r="H264" s="2">
        <v>3</v>
      </c>
      <c r="I264" s="2">
        <v>2</v>
      </c>
      <c r="J264" s="2">
        <v>1921</v>
      </c>
      <c r="K264" s="2" t="s">
        <v>8</v>
      </c>
      <c r="L264" s="2">
        <v>2043</v>
      </c>
    </row>
    <row r="265" spans="2:12" x14ac:dyDescent="0.25">
      <c r="B265">
        <v>0</v>
      </c>
      <c r="C265" s="2">
        <v>18246</v>
      </c>
      <c r="D265" s="2" t="s">
        <v>177</v>
      </c>
      <c r="E265" s="2">
        <v>1917</v>
      </c>
      <c r="F265" s="2" t="s">
        <v>75</v>
      </c>
      <c r="G265" s="2" t="s">
        <v>7</v>
      </c>
      <c r="H265" s="2">
        <v>2</v>
      </c>
      <c r="I265" s="2">
        <v>1</v>
      </c>
      <c r="J265" s="2">
        <v>476</v>
      </c>
      <c r="K265" s="2" t="s">
        <v>8</v>
      </c>
      <c r="L265" s="2">
        <v>2043</v>
      </c>
    </row>
    <row r="266" spans="2:12" x14ac:dyDescent="0.25">
      <c r="B266">
        <v>0</v>
      </c>
      <c r="C266" s="2">
        <v>18247</v>
      </c>
      <c r="D266" s="2" t="s">
        <v>178</v>
      </c>
      <c r="E266" s="2">
        <v>1961</v>
      </c>
      <c r="F266" s="2" t="s">
        <v>75</v>
      </c>
      <c r="G266" s="2" t="s">
        <v>10</v>
      </c>
      <c r="H266" s="2">
        <v>2</v>
      </c>
      <c r="I266" s="2">
        <v>1</v>
      </c>
      <c r="J266" s="2">
        <v>234</v>
      </c>
      <c r="K266" s="2" t="s">
        <v>8</v>
      </c>
      <c r="L266" s="2">
        <v>2043</v>
      </c>
    </row>
    <row r="267" spans="2:12" x14ac:dyDescent="0.25">
      <c r="B267">
        <v>0</v>
      </c>
      <c r="C267" s="2">
        <v>18248</v>
      </c>
      <c r="D267" s="2" t="s">
        <v>179</v>
      </c>
      <c r="E267" s="2">
        <v>1917</v>
      </c>
      <c r="F267" s="2" t="s">
        <v>75</v>
      </c>
      <c r="G267" s="2" t="s">
        <v>7</v>
      </c>
      <c r="H267" s="2">
        <v>2</v>
      </c>
      <c r="I267" s="2">
        <v>1</v>
      </c>
      <c r="J267" s="2">
        <v>222</v>
      </c>
      <c r="K267" s="2" t="s">
        <v>8</v>
      </c>
      <c r="L267" s="2">
        <v>2043</v>
      </c>
    </row>
    <row r="268" spans="2:12" x14ac:dyDescent="0.25">
      <c r="B268">
        <v>0</v>
      </c>
      <c r="C268" s="2">
        <v>18249</v>
      </c>
      <c r="D268" s="2" t="s">
        <v>180</v>
      </c>
      <c r="E268" s="2">
        <v>1968</v>
      </c>
      <c r="F268" s="2" t="s">
        <v>75</v>
      </c>
      <c r="G268" s="2" t="s">
        <v>7</v>
      </c>
      <c r="H268" s="2">
        <v>2</v>
      </c>
      <c r="I268" s="2">
        <v>3</v>
      </c>
      <c r="J268" s="2">
        <v>1132</v>
      </c>
      <c r="K268" s="2" t="s">
        <v>8</v>
      </c>
      <c r="L268" s="2">
        <v>2043</v>
      </c>
    </row>
    <row r="269" spans="2:12" x14ac:dyDescent="0.25">
      <c r="B269">
        <v>0</v>
      </c>
      <c r="C269" s="2">
        <v>18250</v>
      </c>
      <c r="D269" s="2" t="s">
        <v>181</v>
      </c>
      <c r="E269" s="2">
        <v>1990</v>
      </c>
      <c r="F269" s="2" t="s">
        <v>75</v>
      </c>
      <c r="G269" s="2" t="s">
        <v>7</v>
      </c>
      <c r="H269" s="2">
        <v>3</v>
      </c>
      <c r="I269" s="2">
        <v>3</v>
      </c>
      <c r="J269" s="2">
        <v>1643</v>
      </c>
      <c r="K269" s="2" t="s">
        <v>8</v>
      </c>
      <c r="L269" s="2">
        <v>2043</v>
      </c>
    </row>
    <row r="270" spans="2:12" x14ac:dyDescent="0.25">
      <c r="B270">
        <v>0</v>
      </c>
      <c r="C270" s="2">
        <v>18251</v>
      </c>
      <c r="D270" s="2" t="s">
        <v>182</v>
      </c>
      <c r="E270" s="2">
        <v>1981</v>
      </c>
      <c r="F270" s="2" t="s">
        <v>75</v>
      </c>
      <c r="G270" s="2" t="s">
        <v>13</v>
      </c>
      <c r="H270" s="2">
        <v>2</v>
      </c>
      <c r="I270" s="2">
        <v>2</v>
      </c>
      <c r="J270" s="2">
        <v>998</v>
      </c>
      <c r="K270" s="2" t="s">
        <v>8</v>
      </c>
      <c r="L270" s="2">
        <v>2043</v>
      </c>
    </row>
    <row r="271" spans="2:12" x14ac:dyDescent="0.25">
      <c r="B271">
        <v>0</v>
      </c>
      <c r="C271" s="2">
        <v>18252</v>
      </c>
      <c r="D271" s="2" t="s">
        <v>183</v>
      </c>
      <c r="E271" s="2">
        <v>1963</v>
      </c>
      <c r="F271" s="2" t="s">
        <v>75</v>
      </c>
      <c r="G271" s="2" t="s">
        <v>7</v>
      </c>
      <c r="H271" s="2">
        <v>2</v>
      </c>
      <c r="I271" s="2">
        <v>1</v>
      </c>
      <c r="J271" s="2">
        <v>343</v>
      </c>
      <c r="K271" s="2" t="s">
        <v>8</v>
      </c>
      <c r="L271" s="2">
        <v>2043</v>
      </c>
    </row>
    <row r="272" spans="2:12" x14ac:dyDescent="0.25">
      <c r="B272">
        <v>0</v>
      </c>
      <c r="C272" s="2">
        <v>18253</v>
      </c>
      <c r="D272" s="2" t="s">
        <v>184</v>
      </c>
      <c r="E272" s="2">
        <v>1985</v>
      </c>
      <c r="F272" s="2" t="s">
        <v>75</v>
      </c>
      <c r="G272" s="2" t="s">
        <v>7</v>
      </c>
      <c r="H272" s="2">
        <v>2</v>
      </c>
      <c r="I272" s="2">
        <v>1</v>
      </c>
      <c r="J272" s="2">
        <v>680</v>
      </c>
      <c r="K272" s="2" t="s">
        <v>8</v>
      </c>
      <c r="L272" s="2">
        <v>2043</v>
      </c>
    </row>
    <row r="273" spans="2:12" x14ac:dyDescent="0.25">
      <c r="B273">
        <v>0</v>
      </c>
      <c r="C273" s="2">
        <v>18254</v>
      </c>
      <c r="D273" s="2" t="s">
        <v>185</v>
      </c>
      <c r="E273" s="2">
        <v>1974</v>
      </c>
      <c r="F273" s="2" t="s">
        <v>75</v>
      </c>
      <c r="G273" s="2" t="s">
        <v>13</v>
      </c>
      <c r="H273" s="2">
        <v>2</v>
      </c>
      <c r="I273" s="2"/>
      <c r="J273" s="2">
        <v>1080</v>
      </c>
      <c r="K273" s="2" t="s">
        <v>8</v>
      </c>
      <c r="L273" s="2">
        <v>2043</v>
      </c>
    </row>
    <row r="274" spans="2:12" x14ac:dyDescent="0.25">
      <c r="B274">
        <v>0</v>
      </c>
      <c r="C274" s="2">
        <v>18255</v>
      </c>
      <c r="D274" s="2" t="s">
        <v>186</v>
      </c>
      <c r="E274" s="2">
        <v>1973</v>
      </c>
      <c r="F274" s="2" t="s">
        <v>75</v>
      </c>
      <c r="G274" s="2" t="s">
        <v>13</v>
      </c>
      <c r="H274" s="2">
        <v>3</v>
      </c>
      <c r="I274" s="2">
        <v>1</v>
      </c>
      <c r="J274" s="2">
        <v>709</v>
      </c>
      <c r="K274" s="2" t="s">
        <v>8</v>
      </c>
      <c r="L274" s="2">
        <v>2043</v>
      </c>
    </row>
    <row r="275" spans="2:12" x14ac:dyDescent="0.25">
      <c r="B275">
        <v>0</v>
      </c>
      <c r="C275" s="2">
        <v>18256</v>
      </c>
      <c r="D275" s="2" t="s">
        <v>60</v>
      </c>
      <c r="E275" s="2">
        <v>1972</v>
      </c>
      <c r="F275" s="2" t="s">
        <v>75</v>
      </c>
      <c r="G275" s="2" t="s">
        <v>13</v>
      </c>
      <c r="H275" s="2">
        <v>3</v>
      </c>
      <c r="I275" s="2">
        <v>1</v>
      </c>
      <c r="J275" s="2">
        <v>736</v>
      </c>
      <c r="K275" s="2" t="s">
        <v>8</v>
      </c>
      <c r="L275" s="2">
        <v>2043</v>
      </c>
    </row>
    <row r="276" spans="2:12" x14ac:dyDescent="0.25">
      <c r="B276">
        <v>0</v>
      </c>
      <c r="C276" s="2">
        <v>18257</v>
      </c>
      <c r="D276" s="2" t="s">
        <v>187</v>
      </c>
      <c r="E276" s="2">
        <v>1917</v>
      </c>
      <c r="F276" s="2" t="s">
        <v>75</v>
      </c>
      <c r="G276" s="2" t="s">
        <v>7</v>
      </c>
      <c r="H276" s="2">
        <v>1</v>
      </c>
      <c r="I276" s="2">
        <v>1</v>
      </c>
      <c r="J276" s="2">
        <v>217</v>
      </c>
      <c r="K276" s="2" t="s">
        <v>8</v>
      </c>
      <c r="L276" s="2">
        <v>2043</v>
      </c>
    </row>
  </sheetData>
  <autoFilter ref="A3:L276"/>
  <mergeCells count="31">
    <mergeCell ref="A1:L1"/>
    <mergeCell ref="C2:L2"/>
    <mergeCell ref="C79:K79"/>
    <mergeCell ref="C86:K86"/>
    <mergeCell ref="C104:K104"/>
    <mergeCell ref="C52:K52"/>
    <mergeCell ref="C58:K58"/>
    <mergeCell ref="C66:K66"/>
    <mergeCell ref="C70:K70"/>
    <mergeCell ref="C7:K7"/>
    <mergeCell ref="C11:K11"/>
    <mergeCell ref="C15:K15"/>
    <mergeCell ref="C19:K19"/>
    <mergeCell ref="C24:K24"/>
    <mergeCell ref="C75:K75"/>
    <mergeCell ref="C93:K93"/>
    <mergeCell ref="C99:K99"/>
    <mergeCell ref="C28:K28"/>
    <mergeCell ref="C32:K32"/>
    <mergeCell ref="C36:K36"/>
    <mergeCell ref="C41:K41"/>
    <mergeCell ref="C45:K45"/>
    <mergeCell ref="C252:K252"/>
    <mergeCell ref="C111:K111"/>
    <mergeCell ref="C116:K116"/>
    <mergeCell ref="C123:K123"/>
    <mergeCell ref="C128:K128"/>
    <mergeCell ref="C133:K133"/>
    <mergeCell ref="C145:K145"/>
    <mergeCell ref="C190:K190"/>
    <mergeCell ref="C139:K13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Суздаль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mikhail</dc:creator>
  <cp:lastModifiedBy>Алексей В. Алекин</cp:lastModifiedBy>
  <cp:lastPrinted>2014-01-30T13:01:12Z</cp:lastPrinted>
  <dcterms:created xsi:type="dcterms:W3CDTF">2013-12-15T05:02:56Z</dcterms:created>
  <dcterms:modified xsi:type="dcterms:W3CDTF">2014-01-31T05:00:52Z</dcterms:modified>
</cp:coreProperties>
</file>